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475" tabRatio="461" activeTab="0"/>
  </bookViews>
  <sheets>
    <sheet name="НВВН и НВДП" sheetId="1" r:id="rId1"/>
  </sheets>
  <definedNames>
    <definedName name="DATABASE" localSheetId="0">'НВВН и НВДП'!$C$4:$C$88</definedName>
    <definedName name="_xlnm.Print_Titles" localSheetId="0">'НВВН и НВДП'!$3:$3</definedName>
  </definedNames>
  <calcPr fullCalcOnLoad="1"/>
</workbook>
</file>

<file path=xl/sharedStrings.xml><?xml version="1.0" encoding="utf-8"?>
<sst xmlns="http://schemas.openxmlformats.org/spreadsheetml/2006/main" count="855" uniqueCount="560">
  <si>
    <t>№ по ред</t>
  </si>
  <si>
    <t>Наименование на водното тяло</t>
  </si>
  <si>
    <t>Код на ПВТ съгласно приетата кодировка</t>
  </si>
  <si>
    <t>BG1G00000NQ028</t>
  </si>
  <si>
    <t>BG1G00000NQ029</t>
  </si>
  <si>
    <t>BG1G00000NQ030</t>
  </si>
  <si>
    <t>BG1G00000NQ031</t>
  </si>
  <si>
    <t>BG1G00000NQ032</t>
  </si>
  <si>
    <t>BG1G000000N033</t>
  </si>
  <si>
    <t>BG1G00000N2034</t>
  </si>
  <si>
    <t>Порови води в Кватернера - Брегово-Новоселска низина</t>
  </si>
  <si>
    <t>Порови води в Кватернера - Видинска низина</t>
  </si>
  <si>
    <t>Порови води в Кватернера - Арчар-Орсойска низина</t>
  </si>
  <si>
    <t>Порови води в Кватернера - Козлодуйска низина</t>
  </si>
  <si>
    <t>Порови води в Кватернера - Островска низина</t>
  </si>
  <si>
    <t>Порови води в Кватернера - Карабоазка низина</t>
  </si>
  <si>
    <t>Порови води в Кватернера - Беленско-Свищовска низина</t>
  </si>
  <si>
    <t>Порови води в Кватернера - Вардим-Новградска низина</t>
  </si>
  <si>
    <t>Порови води в Кватернера - Бръшлянска низина</t>
  </si>
  <si>
    <t>Порови води в Кватернера - Попинско-Гарванска низина</t>
  </si>
  <si>
    <t>Порови води в Кватернера - Айдемирска низина</t>
  </si>
  <si>
    <t>Порови води в Кватернера - р. Лом</t>
  </si>
  <si>
    <t>Порови води в Кватернера - р. Цибрица</t>
  </si>
  <si>
    <t>Порови води в Кватернера - р. Огоста</t>
  </si>
  <si>
    <t>Порови води в Кватернера - р. Скът</t>
  </si>
  <si>
    <t>Порови води в Кватернера - р. Искър</t>
  </si>
  <si>
    <t>Порови води в Кватернера - р. Вит</t>
  </si>
  <si>
    <t>Порови води в Кватернера - р. Осъм</t>
  </si>
  <si>
    <t>Порови води в Кватернера - р. Янтра</t>
  </si>
  <si>
    <t>Порови води в Кватернера - р. Русенски Лом и притоците му</t>
  </si>
  <si>
    <t>Порови води в Кватернера - р. Росица в Севлиевската котловина</t>
  </si>
  <si>
    <t>Порови води в Кватернера - между реките Лом и Искър</t>
  </si>
  <si>
    <t>Порови води в Кватернера - между реките Искър и Вит</t>
  </si>
  <si>
    <t>Порови води в Кватернера - между реките Вит и Осъм</t>
  </si>
  <si>
    <t>Порови води в Кватернера - между реките Осъм и Янтра</t>
  </si>
  <si>
    <t>Порови води в Кватернера - Врачански пороен конус</t>
  </si>
  <si>
    <t>Порови води в Неоген-Кватернера - Ботевградска долина</t>
  </si>
  <si>
    <t>Порови води в Неоген-Кватернера - р. Нишава</t>
  </si>
  <si>
    <t>Порови води в Неоген-Кватернера - Софийска долина</t>
  </si>
  <si>
    <t>Порови води в Неоген-Кватернера - Знеполска долина</t>
  </si>
  <si>
    <t>Порови води в Неоген-Кватернера - Самоковска долина</t>
  </si>
  <si>
    <t>Порови води в Неогена - Софийска котловина</t>
  </si>
  <si>
    <t>Порови води в Неогена - Ломско-Плевенска депресия</t>
  </si>
  <si>
    <t>Карстови води в Русенската формация</t>
  </si>
  <si>
    <t>Карстови води в Разградската формация</t>
  </si>
  <si>
    <t>Карстови води в Ломско-Плевенската депресия</t>
  </si>
  <si>
    <t>Карстови води в Малм-Валанжския басейн</t>
  </si>
  <si>
    <t>BG1G000000N049</t>
  </si>
  <si>
    <t>Карстово-порови води в Неоген - Сармат - Добруджа</t>
  </si>
  <si>
    <t>Порови води в Кватернера - р. Суха</t>
  </si>
  <si>
    <t>BG1G0000J3K051</t>
  </si>
  <si>
    <t>BG1G0000QAL001</t>
  </si>
  <si>
    <t>BG1G0000QAL002</t>
  </si>
  <si>
    <t>BG1G0000QAL003</t>
  </si>
  <si>
    <t>BG1G0000QAL005</t>
  </si>
  <si>
    <t>BG1G0000QAL006</t>
  </si>
  <si>
    <t>BG1G0000QAL007</t>
  </si>
  <si>
    <t>BG1G0000QAL008</t>
  </si>
  <si>
    <t>BG1G0000QAL009</t>
  </si>
  <si>
    <t>BG1G0000QAL010</t>
  </si>
  <si>
    <t>BG1G0000QAL011</t>
  </si>
  <si>
    <t>BG1G0000QAL012</t>
  </si>
  <si>
    <t>BG1G0000QAL013</t>
  </si>
  <si>
    <t>BG1G0000QAL014</t>
  </si>
  <si>
    <t>BG1G0000QAL015</t>
  </si>
  <si>
    <t>BG1G0000QAL016</t>
  </si>
  <si>
    <t>BG1G0000QAL017</t>
  </si>
  <si>
    <t>BG1G0000QAL018</t>
  </si>
  <si>
    <t>BG1G0000QAL019</t>
  </si>
  <si>
    <t>BG1G0000QAL020</t>
  </si>
  <si>
    <t>BG1G0000QAL021</t>
  </si>
  <si>
    <t>BG1G0000QAL052</t>
  </si>
  <si>
    <t>BG1G0000QAL022</t>
  </si>
  <si>
    <t>BG1G0000QPL023</t>
  </si>
  <si>
    <t>BG1G0000QPL024</t>
  </si>
  <si>
    <t>BG1G0000QPL025</t>
  </si>
  <si>
    <t>BG1G0000QPL026</t>
  </si>
  <si>
    <t>BG1G00000QP027</t>
  </si>
  <si>
    <t>BG1G000N1BP036</t>
  </si>
  <si>
    <t>BG1G0000K2M047</t>
  </si>
  <si>
    <t>BG1G0000K1B041</t>
  </si>
  <si>
    <t>BG1G000K1HB050</t>
  </si>
  <si>
    <t>Карстови води в Ломско-Плевенския басейн</t>
  </si>
  <si>
    <t>СВН, м</t>
  </si>
  <si>
    <t>Долнище ВХ, м</t>
  </si>
  <si>
    <t>Кота долнище ВХ, м</t>
  </si>
  <si>
    <t>Горнище ВХ, м</t>
  </si>
  <si>
    <t>Кота горнище ВХ, м</t>
  </si>
  <si>
    <t>Допустимо понижение, м</t>
  </si>
  <si>
    <t>Мощност на ВХ, м</t>
  </si>
  <si>
    <t>Хидравлични условия на ВХ</t>
  </si>
  <si>
    <t>безнапорен</t>
  </si>
  <si>
    <t>напорен</t>
  </si>
  <si>
    <t>безнапорен/напорен</t>
  </si>
  <si>
    <t>Име на пункт на НИМХ</t>
  </si>
  <si>
    <t xml:space="preserve">Географски координати N </t>
  </si>
  <si>
    <t>Географски координати Е</t>
  </si>
  <si>
    <t>Кота на пункт на НИМХ</t>
  </si>
  <si>
    <t>Дълбочина на пункт на НИМХ, м</t>
  </si>
  <si>
    <t>Код на пункт на НИМХ - стар</t>
  </si>
  <si>
    <t>Код на пункт на НИМХ - нов</t>
  </si>
  <si>
    <t>Брегово</t>
  </si>
  <si>
    <t xml:space="preserve"> МП № 25</t>
  </si>
  <si>
    <t>44 08 43.90</t>
  </si>
  <si>
    <t>22 38 54.70</t>
  </si>
  <si>
    <t>Връв</t>
  </si>
  <si>
    <t xml:space="preserve"> МП № 7</t>
  </si>
  <si>
    <t>44°11'25.52</t>
  </si>
  <si>
    <t>22°44'25.90</t>
  </si>
  <si>
    <t>Ново село</t>
  </si>
  <si>
    <t xml:space="preserve"> МП № 20</t>
  </si>
  <si>
    <t>44°9'1.90</t>
  </si>
  <si>
    <t>22°48'17.80</t>
  </si>
  <si>
    <t>Слана бара</t>
  </si>
  <si>
    <t>202/324б</t>
  </si>
  <si>
    <t>002Т1</t>
  </si>
  <si>
    <t xml:space="preserve">43 57 26.3 </t>
  </si>
  <si>
    <t>22 49 26.0</t>
  </si>
  <si>
    <t>Дунавци</t>
  </si>
  <si>
    <t>203/381а</t>
  </si>
  <si>
    <t>004S1</t>
  </si>
  <si>
    <t xml:space="preserve">43 55 06.5 </t>
  </si>
  <si>
    <t>22 49 25.9</t>
  </si>
  <si>
    <t>Капитановци</t>
  </si>
  <si>
    <t>МП № 28</t>
  </si>
  <si>
    <t>44°1'51.8</t>
  </si>
  <si>
    <t>22°52'29.23</t>
  </si>
  <si>
    <t>Покрайна</t>
  </si>
  <si>
    <t>МП № 23</t>
  </si>
  <si>
    <t>44°2'9.06</t>
  </si>
  <si>
    <t>22°54'41.96</t>
  </si>
  <si>
    <t>Антимово</t>
  </si>
  <si>
    <t>МП № 26</t>
  </si>
  <si>
    <t>44°1'36.91</t>
  </si>
  <si>
    <t>22°56'57.03</t>
  </si>
  <si>
    <t>Добри дол</t>
  </si>
  <si>
    <t>006T1</t>
  </si>
  <si>
    <t xml:space="preserve"> 43°46'47.21</t>
  </si>
  <si>
    <t xml:space="preserve"> 23° 0'45.90</t>
  </si>
  <si>
    <t>Арчар</t>
  </si>
  <si>
    <t>МП № 20</t>
  </si>
  <si>
    <t>Орсоя</t>
  </si>
  <si>
    <t>МП № 11</t>
  </si>
  <si>
    <t xml:space="preserve"> 43°47'26.63</t>
  </si>
  <si>
    <t xml:space="preserve"> 23° 3'46.00</t>
  </si>
  <si>
    <t>Козлодуй</t>
  </si>
  <si>
    <t>970а/1710</t>
  </si>
  <si>
    <t>017T1</t>
  </si>
  <si>
    <t xml:space="preserve"> 43°45'4.00</t>
  </si>
  <si>
    <t xml:space="preserve"> 23°50'37.90</t>
  </si>
  <si>
    <t>Остров</t>
  </si>
  <si>
    <t>236/943б</t>
  </si>
  <si>
    <t>035Т1</t>
  </si>
  <si>
    <t xml:space="preserve">43 41 04.0 </t>
  </si>
  <si>
    <t>24 08 21.1</t>
  </si>
  <si>
    <t>Загражден</t>
  </si>
  <si>
    <t>316/970</t>
  </si>
  <si>
    <t>054Т1</t>
  </si>
  <si>
    <t>43 44 47.73</t>
  </si>
  <si>
    <t>24 32 35.05</t>
  </si>
  <si>
    <t>Брест</t>
  </si>
  <si>
    <t>336/966</t>
  </si>
  <si>
    <t>060Т1</t>
  </si>
  <si>
    <t>43 40 23.598</t>
  </si>
  <si>
    <t>24 36 35.626</t>
  </si>
  <si>
    <t>Гулянци</t>
  </si>
  <si>
    <t>341/951</t>
  </si>
  <si>
    <t>065Т1</t>
  </si>
  <si>
    <t>43 39 39.73</t>
  </si>
  <si>
    <t>24 41 48.56</t>
  </si>
  <si>
    <t>Надморска височина на допустимото понижение, м</t>
  </si>
  <si>
    <t>Надморска височина на водното ниво, м</t>
  </si>
  <si>
    <t>Белене</t>
  </si>
  <si>
    <t>347/970б</t>
  </si>
  <si>
    <t>082T1</t>
  </si>
  <si>
    <t>Вардим</t>
  </si>
  <si>
    <t>МП № 21</t>
  </si>
  <si>
    <t>ТК3-ВиК</t>
  </si>
  <si>
    <t xml:space="preserve">43°36'45.101" </t>
  </si>
  <si>
    <t>25°28'54.975"</t>
  </si>
  <si>
    <t>Кривина</t>
  </si>
  <si>
    <t>МП № 1</t>
  </si>
  <si>
    <t>43°39'34.583</t>
  </si>
  <si>
    <t>25°36'31.335</t>
  </si>
  <si>
    <t>Сандрово</t>
  </si>
  <si>
    <t>МП № 7</t>
  </si>
  <si>
    <t>207S1</t>
  </si>
  <si>
    <t xml:space="preserve"> 43°56'18.99" </t>
  </si>
  <si>
    <t xml:space="preserve">26°06'39.4" </t>
  </si>
  <si>
    <t>Русе</t>
  </si>
  <si>
    <t>Ряхово</t>
  </si>
  <si>
    <t>381/889</t>
  </si>
  <si>
    <t>Раней № 3</t>
  </si>
  <si>
    <t xml:space="preserve">  44°0'11.956" </t>
  </si>
  <si>
    <t>26°17'3.135"</t>
  </si>
  <si>
    <t>Гарван</t>
  </si>
  <si>
    <t>МП № 32</t>
  </si>
  <si>
    <t xml:space="preserve"> 44°06'24.62" </t>
  </si>
  <si>
    <t xml:space="preserve">26°54'9.37" </t>
  </si>
  <si>
    <t>Попина</t>
  </si>
  <si>
    <t>МП № 14</t>
  </si>
  <si>
    <t xml:space="preserve"> 44°07'24.21" </t>
  </si>
  <si>
    <t xml:space="preserve">26°57'25.25" </t>
  </si>
  <si>
    <t>Сребърна</t>
  </si>
  <si>
    <t>МП № 5</t>
  </si>
  <si>
    <t xml:space="preserve">  44°7'55.11"N </t>
  </si>
  <si>
    <t>27°06'47.92"E</t>
  </si>
  <si>
    <t>Силистра-Айдемир</t>
  </si>
  <si>
    <t>399/342б</t>
  </si>
  <si>
    <t>251Т1</t>
  </si>
  <si>
    <t xml:space="preserve"> 44°5'55.947"N </t>
  </si>
  <si>
    <t xml:space="preserve">27°11'2.86"E </t>
  </si>
  <si>
    <t>Крива бара</t>
  </si>
  <si>
    <t>209/908</t>
  </si>
  <si>
    <t>011Т1</t>
  </si>
  <si>
    <t xml:space="preserve">  43°41'50.414"N </t>
  </si>
  <si>
    <t>23°4'38.788"E</t>
  </si>
  <si>
    <t>Василовци</t>
  </si>
  <si>
    <t xml:space="preserve">  43°43'25.37"N </t>
  </si>
  <si>
    <t>23°08'52.39"E</t>
  </si>
  <si>
    <t>Лом</t>
  </si>
  <si>
    <t>ШК Аркус</t>
  </si>
  <si>
    <t xml:space="preserve"> 43°48'0.492"N </t>
  </si>
  <si>
    <t xml:space="preserve">23°14'16.668"E </t>
  </si>
  <si>
    <t>Игнатово</t>
  </si>
  <si>
    <t>215/579</t>
  </si>
  <si>
    <t>015S1</t>
  </si>
  <si>
    <t xml:space="preserve">  43°47'4.379"N </t>
  </si>
  <si>
    <t xml:space="preserve">23°29'48.954"E </t>
  </si>
  <si>
    <t>Вълчедръм</t>
  </si>
  <si>
    <t>МП № 27</t>
  </si>
  <si>
    <t xml:space="preserve">  43°41'04.01"N </t>
  </si>
  <si>
    <t>23°26'35.09"E</t>
  </si>
  <si>
    <t>Хайредин</t>
  </si>
  <si>
    <t>228/423</t>
  </si>
  <si>
    <t>025S1</t>
  </si>
  <si>
    <t xml:space="preserve"> 43°35'53.499"N </t>
  </si>
  <si>
    <t xml:space="preserve">23°39'14.1"E </t>
  </si>
  <si>
    <t>Владимирово</t>
  </si>
  <si>
    <t>225/441</t>
  </si>
  <si>
    <t>023S1</t>
  </si>
  <si>
    <t xml:space="preserve"> 43°31'40.302"N </t>
  </si>
  <si>
    <t xml:space="preserve">23°23'34.971"E </t>
  </si>
  <si>
    <t>Бутан</t>
  </si>
  <si>
    <t>Мизия</t>
  </si>
  <si>
    <t>232/585</t>
  </si>
  <si>
    <t>033S1</t>
  </si>
  <si>
    <t xml:space="preserve">43°41'27.712"N </t>
  </si>
  <si>
    <t xml:space="preserve">23°51'12.991"E  </t>
  </si>
  <si>
    <t>Бяла Слатина</t>
  </si>
  <si>
    <t>231/442</t>
  </si>
  <si>
    <t>029S1</t>
  </si>
  <si>
    <t>Искър/Пелово</t>
  </si>
  <si>
    <t>300/435г</t>
  </si>
  <si>
    <t>042Т1</t>
  </si>
  <si>
    <t xml:space="preserve">43°27'37.74"N </t>
  </si>
  <si>
    <t>24°12'03.05"E</t>
  </si>
  <si>
    <t>Ореховица</t>
  </si>
  <si>
    <t>310/1252</t>
  </si>
  <si>
    <t>049Т1</t>
  </si>
  <si>
    <t xml:space="preserve">43°35'54.844"N </t>
  </si>
  <si>
    <t>24°21'01.553"E</t>
  </si>
  <si>
    <t xml:space="preserve"> Плама</t>
  </si>
  <si>
    <t>С 21</t>
  </si>
  <si>
    <t>С 49 до С66</t>
  </si>
  <si>
    <t xml:space="preserve"> 43°23'46.21"</t>
  </si>
  <si>
    <t xml:space="preserve"> 24°28'28.01"</t>
  </si>
  <si>
    <t>Звезда</t>
  </si>
  <si>
    <t>С 1</t>
  </si>
  <si>
    <t>43°28'18.9</t>
  </si>
  <si>
    <t>24°32'17.6</t>
  </si>
  <si>
    <t>Левски</t>
  </si>
  <si>
    <t xml:space="preserve"> 343/590a</t>
  </si>
  <si>
    <t>075S1</t>
  </si>
  <si>
    <t xml:space="preserve"> 43°21'36.931"N </t>
  </si>
  <si>
    <t xml:space="preserve">25°9'8.459"E </t>
  </si>
  <si>
    <t>Ловеч</t>
  </si>
  <si>
    <t>ШК 1</t>
  </si>
  <si>
    <t>Балкан АД</t>
  </si>
  <si>
    <t xml:space="preserve">  43°10'11.654"N </t>
  </si>
  <si>
    <t>24°44'13.536"E</t>
  </si>
  <si>
    <t>ШК 2</t>
  </si>
  <si>
    <t>Спарки Елтос АД</t>
  </si>
  <si>
    <t xml:space="preserve"> 43°8'49.147"N </t>
  </si>
  <si>
    <t xml:space="preserve">24°43'37.002"E </t>
  </si>
  <si>
    <t>Бряговица</t>
  </si>
  <si>
    <t>357/931а</t>
  </si>
  <si>
    <t>092T1</t>
  </si>
  <si>
    <t xml:space="preserve">  43°11'13.538"N </t>
  </si>
  <si>
    <t>25°53'5.984"E</t>
  </si>
  <si>
    <t>Поликраище</t>
  </si>
  <si>
    <t>359/920</t>
  </si>
  <si>
    <t>088T1</t>
  </si>
  <si>
    <t xml:space="preserve">  43°12'35.07"N </t>
  </si>
  <si>
    <t>25°38'4.427"E</t>
  </si>
  <si>
    <t>Полски Тръмбеш</t>
  </si>
  <si>
    <t>365/598а</t>
  </si>
  <si>
    <t>098S1</t>
  </si>
  <si>
    <t xml:space="preserve">  43°22'7.681"N </t>
  </si>
  <si>
    <t>25°38'17.188"E</t>
  </si>
  <si>
    <t>Надморска височина на водното ниво и допустимото понижение на ПВТ, от които се черпи вода чрез вертикални съоръжения</t>
  </si>
  <si>
    <t>Кардам</t>
  </si>
  <si>
    <t>372/812а</t>
  </si>
  <si>
    <t>212S1</t>
  </si>
  <si>
    <t xml:space="preserve">  43°21'45.1"N </t>
  </si>
  <si>
    <t>26°16'26.5"E</t>
  </si>
  <si>
    <t>Ушинци</t>
  </si>
  <si>
    <t>365/812</t>
  </si>
  <si>
    <t>242S1</t>
  </si>
  <si>
    <t xml:space="preserve">  43°30'3.6"N </t>
  </si>
  <si>
    <t>26°36'09.3"E</t>
  </si>
  <si>
    <t>Севлиево</t>
  </si>
  <si>
    <t>353/594б</t>
  </si>
  <si>
    <t>086S1</t>
  </si>
  <si>
    <t xml:space="preserve">  43°1'12.472"N </t>
  </si>
  <si>
    <t>25°6'12.788"E</t>
  </si>
  <si>
    <t>Казичене</t>
  </si>
  <si>
    <t>240/ІІ-70б</t>
  </si>
  <si>
    <t>0920Т1</t>
  </si>
  <si>
    <t xml:space="preserve">42°38'43.899"N </t>
  </si>
  <si>
    <t xml:space="preserve">23°27'17.907"E  </t>
  </si>
  <si>
    <t>Лозен</t>
  </si>
  <si>
    <t>254/VІІІ-108</t>
  </si>
  <si>
    <t>0913Т1</t>
  </si>
  <si>
    <t xml:space="preserve">42°37'50.685"N </t>
  </si>
  <si>
    <t xml:space="preserve">23°27'31.104"E  </t>
  </si>
  <si>
    <t>Горни Богров</t>
  </si>
  <si>
    <t>258/ІV-125б</t>
  </si>
  <si>
    <t>0962Т1</t>
  </si>
  <si>
    <t>42°43'3.852"N</t>
  </si>
  <si>
    <t xml:space="preserve">23°32'4.803"E  </t>
  </si>
  <si>
    <t>Лесново</t>
  </si>
  <si>
    <t>251/VІІІ-105</t>
  </si>
  <si>
    <t>0943Т1</t>
  </si>
  <si>
    <t xml:space="preserve"> 42°38'9.653"N </t>
  </si>
  <si>
    <t xml:space="preserve">23°40'0.119"E </t>
  </si>
  <si>
    <t>Локорско</t>
  </si>
  <si>
    <t>262/Х-37а</t>
  </si>
  <si>
    <t>0970Т1</t>
  </si>
  <si>
    <t xml:space="preserve">42°46'17.566"N </t>
  </si>
  <si>
    <t xml:space="preserve">23°26'20.389"E  </t>
  </si>
  <si>
    <t>Мрамор</t>
  </si>
  <si>
    <t>274/VІІІ-2</t>
  </si>
  <si>
    <t>0977Т1</t>
  </si>
  <si>
    <t xml:space="preserve">42°46'0.606"N </t>
  </si>
  <si>
    <t xml:space="preserve">23°16'29.319"E  </t>
  </si>
  <si>
    <t>София-Требич</t>
  </si>
  <si>
    <t>280/V-181</t>
  </si>
  <si>
    <t>0980Т1</t>
  </si>
  <si>
    <t xml:space="preserve"> 42°46'34.869"N </t>
  </si>
  <si>
    <t xml:space="preserve">23°18'53.921"E </t>
  </si>
  <si>
    <t>Нови Искър</t>
  </si>
  <si>
    <t>284/ХV-86г</t>
  </si>
  <si>
    <t>0984Т1</t>
  </si>
  <si>
    <t xml:space="preserve"> 42°48'5.546"N </t>
  </si>
  <si>
    <t xml:space="preserve">23°21'41.468"E </t>
  </si>
  <si>
    <t>София</t>
  </si>
  <si>
    <t>1350</t>
  </si>
  <si>
    <t>0924Т1</t>
  </si>
  <si>
    <t xml:space="preserve">  42°39'17.358"N </t>
  </si>
  <si>
    <t>23°23'15.723"E</t>
  </si>
  <si>
    <t xml:space="preserve"> МП № 49</t>
  </si>
  <si>
    <t xml:space="preserve">  43°45'50.4734"N</t>
  </si>
  <si>
    <t>23°0'59.5941"E</t>
  </si>
  <si>
    <t xml:space="preserve"> МП № 6</t>
  </si>
  <si>
    <t>43°49'29.7454"N</t>
  </si>
  <si>
    <t xml:space="preserve">23°14'14.3635"E  </t>
  </si>
  <si>
    <t xml:space="preserve"> МП № 22</t>
  </si>
  <si>
    <t xml:space="preserve"> 43°41'56.5412"N</t>
  </si>
  <si>
    <t xml:space="preserve">23°25'34.4243"E </t>
  </si>
  <si>
    <t xml:space="preserve"> МП № 26</t>
  </si>
  <si>
    <t>43°45'55.512"N</t>
  </si>
  <si>
    <t xml:space="preserve">23°42'20.0496"E  </t>
  </si>
  <si>
    <t>Септемврийци</t>
  </si>
  <si>
    <t xml:space="preserve"> МП № 72</t>
  </si>
  <si>
    <t xml:space="preserve">  43°40'55.0073"N</t>
  </si>
  <si>
    <t>22°57'40.3777"E</t>
  </si>
  <si>
    <t>Славотин</t>
  </si>
  <si>
    <t xml:space="preserve"> МП № 27</t>
  </si>
  <si>
    <t xml:space="preserve"> 43°32'40.7506"N</t>
  </si>
  <si>
    <t xml:space="preserve">23°2'41.1403"E </t>
  </si>
  <si>
    <t>Кобиляк</t>
  </si>
  <si>
    <t xml:space="preserve"> МП № 17</t>
  </si>
  <si>
    <t>43°32'1.4399"N</t>
  </si>
  <si>
    <t xml:space="preserve">23°26'25.0597"E  </t>
  </si>
  <si>
    <t>Долина</t>
  </si>
  <si>
    <t>0276S1</t>
  </si>
  <si>
    <t xml:space="preserve">43°33'29.266"N </t>
  </si>
  <si>
    <t xml:space="preserve">27°40'49.96"E  </t>
  </si>
  <si>
    <t>ШК 4 - Ген.Киселово</t>
  </si>
  <si>
    <t>Кнежа</t>
  </si>
  <si>
    <t>МП № 10</t>
  </si>
  <si>
    <t xml:space="preserve">  43°31'58.8"N </t>
  </si>
  <si>
    <t>24°6'08.9"E</t>
  </si>
  <si>
    <t xml:space="preserve"> 43°27'19.102"N </t>
  </si>
  <si>
    <t xml:space="preserve">27°36'5.168"E </t>
  </si>
  <si>
    <t>227/425</t>
  </si>
  <si>
    <t>027S1</t>
  </si>
  <si>
    <t xml:space="preserve"> 43°36'10"N</t>
  </si>
  <si>
    <t xml:space="preserve">23°38'40.9"E </t>
  </si>
  <si>
    <t>МП № 9</t>
  </si>
  <si>
    <t xml:space="preserve"> 43°41'44.1829"N</t>
  </si>
  <si>
    <t xml:space="preserve">23°25'16.2547"E </t>
  </si>
  <si>
    <t>Победа /Биволаре</t>
  </si>
  <si>
    <t>312/418</t>
  </si>
  <si>
    <t>070S1</t>
  </si>
  <si>
    <t xml:space="preserve"> 43°30'37.191"N </t>
  </si>
  <si>
    <t xml:space="preserve">24°33'21.859"E </t>
  </si>
  <si>
    <t>Лавски</t>
  </si>
  <si>
    <t>345/592</t>
  </si>
  <si>
    <t>077Т1</t>
  </si>
  <si>
    <t>43°21'29.23"N</t>
  </si>
  <si>
    <t xml:space="preserve">25°07'46.20"E </t>
  </si>
  <si>
    <t>Славяново</t>
  </si>
  <si>
    <t>МП № 8</t>
  </si>
  <si>
    <t>43°26'58.71"N</t>
  </si>
  <si>
    <t xml:space="preserve">24°51'31.25"E </t>
  </si>
  <si>
    <t>Върбища</t>
  </si>
  <si>
    <t>43°28'19.84"N</t>
  </si>
  <si>
    <t xml:space="preserve">24°41'03.34"E </t>
  </si>
  <si>
    <t>Лозица</t>
  </si>
  <si>
    <t>43°36'31.2481"N</t>
  </si>
  <si>
    <t xml:space="preserve">25°0'7.3395"E  </t>
  </si>
  <si>
    <t>Козловец</t>
  </si>
  <si>
    <t>МП № 76</t>
  </si>
  <si>
    <t>43°30'12.3432"N</t>
  </si>
  <si>
    <t xml:space="preserve">25°19'57.4367"E  </t>
  </si>
  <si>
    <t>Горна Студена</t>
  </si>
  <si>
    <t>МП № 30</t>
  </si>
  <si>
    <t>43°25'15.119"N</t>
  </si>
  <si>
    <t xml:space="preserve">25°18'9.7174"E  </t>
  </si>
  <si>
    <t>Долна Липница</t>
  </si>
  <si>
    <t>43°19'4.6941"N</t>
  </si>
  <si>
    <t xml:space="preserve">25°26'16.2082"E  </t>
  </si>
  <si>
    <t>ТК -Лалов и Вачев</t>
  </si>
  <si>
    <t>43°13'43.2"N</t>
  </si>
  <si>
    <t xml:space="preserve">23°31'38.2"E  </t>
  </si>
  <si>
    <t>ТК КАТ</t>
  </si>
  <si>
    <t>43°13'07.03"N</t>
  </si>
  <si>
    <t xml:space="preserve">23°32'39.5"E  </t>
  </si>
  <si>
    <t>ХГ1 - ТЕЦ Градска</t>
  </si>
  <si>
    <t>026Т1</t>
  </si>
  <si>
    <t xml:space="preserve"> 43°12'50.279"N </t>
  </si>
  <si>
    <t xml:space="preserve">23°33'55.103"E </t>
  </si>
  <si>
    <t>ТК - Петрол</t>
  </si>
  <si>
    <t>024Т1</t>
  </si>
  <si>
    <t xml:space="preserve"> 43°12'24.459"N </t>
  </si>
  <si>
    <t xml:space="preserve">23°34'10.932"E </t>
  </si>
  <si>
    <t>ШК - Георги Стоянов</t>
  </si>
  <si>
    <t>43°11'47.6556"N</t>
  </si>
  <si>
    <t xml:space="preserve">23°34'38.1249"E  </t>
  </si>
  <si>
    <t>ТК 1 - В и К - Правец</t>
  </si>
  <si>
    <t>42°54'21.6"N</t>
  </si>
  <si>
    <t xml:space="preserve">23°55'36.4"E  </t>
  </si>
  <si>
    <t>ШК - ЕЕС - Ботевград</t>
  </si>
  <si>
    <t>42°55'46.9"N</t>
  </si>
  <si>
    <t xml:space="preserve">23°45'58.1"E  </t>
  </si>
  <si>
    <t>ТК - Бовис - Трудовец</t>
  </si>
  <si>
    <t>42°55'21.3"N</t>
  </si>
  <si>
    <t xml:space="preserve">23°51'21.88"E  </t>
  </si>
  <si>
    <t>ШК -Константин Лазаров - Бучин проход</t>
  </si>
  <si>
    <t>42°58'54.71"N</t>
  </si>
  <si>
    <t xml:space="preserve">23°07'46.5"E  </t>
  </si>
  <si>
    <t>ШК - Николай Пенев</t>
  </si>
  <si>
    <t>Самоков</t>
  </si>
  <si>
    <t>МП ШК "ПС Слишовци"</t>
  </si>
  <si>
    <t>42°48'41.85"N</t>
  </si>
  <si>
    <t xml:space="preserve">22°28'45.83"E  </t>
  </si>
  <si>
    <t>Равно поле</t>
  </si>
  <si>
    <t>ІІ-72б</t>
  </si>
  <si>
    <t>0950Т1</t>
  </si>
  <si>
    <t xml:space="preserve">  42°39'30.025"N </t>
  </si>
  <si>
    <t>23°31'44.319"E</t>
  </si>
  <si>
    <t>ШК Пчеларово</t>
  </si>
  <si>
    <t>закрит</t>
  </si>
  <si>
    <t xml:space="preserve"> 43°43'56.56"</t>
  </si>
  <si>
    <t xml:space="preserve"> 27°55'12.42"</t>
  </si>
  <si>
    <t>ШК Градини</t>
  </si>
  <si>
    <t xml:space="preserve"> 43°46'54.51"</t>
  </si>
  <si>
    <t xml:space="preserve"> 27°53'5.84"</t>
  </si>
  <si>
    <t>ШК Кочмар</t>
  </si>
  <si>
    <t>407/7</t>
  </si>
  <si>
    <t>272S2</t>
  </si>
  <si>
    <t>43°41'28.2</t>
  </si>
  <si>
    <t>27°27'18.5</t>
  </si>
  <si>
    <t>ШК Изворово</t>
  </si>
  <si>
    <t>1568</t>
  </si>
  <si>
    <t xml:space="preserve"> 43°48'48.25"</t>
  </si>
  <si>
    <t xml:space="preserve"> 27°56'7.87"</t>
  </si>
  <si>
    <t>ТК Плачи дол</t>
  </si>
  <si>
    <t>9а</t>
  </si>
  <si>
    <t xml:space="preserve"> 43°32'34.57"</t>
  </si>
  <si>
    <t xml:space="preserve"> 27°53'18.09"</t>
  </si>
  <si>
    <t>ТК Приморци</t>
  </si>
  <si>
    <t xml:space="preserve"> 43°33'9.77"</t>
  </si>
  <si>
    <t xml:space="preserve"> 27°53'13.18"</t>
  </si>
  <si>
    <t>Дисевица - срещу Плама</t>
  </si>
  <si>
    <t>МП № 48</t>
  </si>
  <si>
    <t>43°23'52.0488"N</t>
  </si>
  <si>
    <t xml:space="preserve">24°28'17.3987"E  </t>
  </si>
  <si>
    <t>Ясен - Запад</t>
  </si>
  <si>
    <t xml:space="preserve"> 43°25'3.7372"N</t>
  </si>
  <si>
    <t xml:space="preserve">24°29'28.5285"E </t>
  </si>
  <si>
    <t>Долни Дъбник</t>
  </si>
  <si>
    <t>МП № 2</t>
  </si>
  <si>
    <t>43°24'57.1799"N</t>
  </si>
  <si>
    <t xml:space="preserve">24°26'6.1823"E  </t>
  </si>
  <si>
    <t>Плевен</t>
  </si>
  <si>
    <t>43°25'54.1933"N</t>
  </si>
  <si>
    <t xml:space="preserve">24°36'10.3676"E  </t>
  </si>
  <si>
    <t>Плевен - ЮЗ</t>
  </si>
  <si>
    <t>МП № 18</t>
  </si>
  <si>
    <t xml:space="preserve">  43°23'16.8324"N</t>
  </si>
  <si>
    <t>24°34'56.1355"E</t>
  </si>
  <si>
    <t>Върбица</t>
  </si>
  <si>
    <t>43°27'42.686"N</t>
  </si>
  <si>
    <t xml:space="preserve">24°41'13.0745"E  </t>
  </si>
  <si>
    <t>379/1405</t>
  </si>
  <si>
    <t>0206Т2</t>
  </si>
  <si>
    <t xml:space="preserve">43°50'35.365"N </t>
  </si>
  <si>
    <t xml:space="preserve">25°58'0.39"E  </t>
  </si>
  <si>
    <t>380/1506</t>
  </si>
  <si>
    <t>0203Т2</t>
  </si>
  <si>
    <t xml:space="preserve"> 43°47'33.303"N </t>
  </si>
  <si>
    <t xml:space="preserve">25°54'21.632"E </t>
  </si>
  <si>
    <t>Басарбово</t>
  </si>
  <si>
    <t>377/558б</t>
  </si>
  <si>
    <t>0239S2</t>
  </si>
  <si>
    <t xml:space="preserve">43°46'15.734"N </t>
  </si>
  <si>
    <t xml:space="preserve">25°57'6.581"E  </t>
  </si>
  <si>
    <t>Широково</t>
  </si>
  <si>
    <t>373/541а</t>
  </si>
  <si>
    <t>0218S2</t>
  </si>
  <si>
    <t xml:space="preserve"> 43°33'39.288"N </t>
  </si>
  <si>
    <t xml:space="preserve">25°56'47.169"E </t>
  </si>
  <si>
    <t>Силистра</t>
  </si>
  <si>
    <t>393/1549</t>
  </si>
  <si>
    <t>0257Т2</t>
  </si>
  <si>
    <t xml:space="preserve">44°7'4.147"N </t>
  </si>
  <si>
    <t xml:space="preserve">27°16'3.609"E  </t>
  </si>
  <si>
    <t>394/1550</t>
  </si>
  <si>
    <t>0260Т2</t>
  </si>
  <si>
    <t xml:space="preserve"> 44°7'4.5"N </t>
  </si>
  <si>
    <t xml:space="preserve">27°16'4.8"E </t>
  </si>
  <si>
    <t>396/1552</t>
  </si>
  <si>
    <t>0266Т2</t>
  </si>
  <si>
    <t xml:space="preserve"> 44°7'25.4"N </t>
  </si>
  <si>
    <t xml:space="preserve">27°16'8.727"E </t>
  </si>
  <si>
    <t>368/814</t>
  </si>
  <si>
    <t>0227S2</t>
  </si>
  <si>
    <t xml:space="preserve">43°30'22.919"N </t>
  </si>
  <si>
    <t xml:space="preserve">26°36'42.652"E  </t>
  </si>
  <si>
    <t>ТК Хърсово</t>
  </si>
  <si>
    <t xml:space="preserve"> 43°30'57.82"</t>
  </si>
  <si>
    <t xml:space="preserve"> 27°11'25.89"</t>
  </si>
  <si>
    <t>ТК Ново Ботево</t>
  </si>
  <si>
    <t>278T2</t>
  </si>
  <si>
    <t xml:space="preserve"> 43°28'37.99"</t>
  </si>
  <si>
    <t xml:space="preserve"> 27°42'46.01"</t>
  </si>
  <si>
    <t>Приложение 1.3.2.2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</si>
</sst>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0000"/>
    <numFmt numFmtId="179" formatCode="0.000000"/>
    <numFmt numFmtId="180" formatCode="0.00000"/>
    <numFmt numFmtId="181" formatCode="0.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0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[$-402]dd\ mmmm\ yyyy\ &quot;г.&quot;"/>
    <numFmt numFmtId="196" formatCode="hh:mm:ss\ &quot;ч.&quot;"/>
  </numFmts>
  <fonts count="44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12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" fillId="18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43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140625" style="4" bestFit="1" customWidth="1"/>
    <col min="2" max="2" width="12.28125" style="3" customWidth="1"/>
    <col min="3" max="3" width="18.140625" style="7" customWidth="1"/>
    <col min="4" max="4" width="13.140625" style="10" customWidth="1"/>
    <col min="5" max="5" width="14.140625" style="7" customWidth="1"/>
    <col min="6" max="6" width="11.28125" style="7" customWidth="1"/>
    <col min="7" max="7" width="7.421875" style="7" customWidth="1"/>
    <col min="8" max="8" width="12.57421875" style="7" customWidth="1"/>
    <col min="9" max="9" width="12.421875" style="7" customWidth="1"/>
    <col min="10" max="10" width="11.421875" style="7" customWidth="1"/>
    <col min="11" max="11" width="12.57421875" style="7" customWidth="1"/>
    <col min="12" max="12" width="9.140625" style="4" customWidth="1"/>
    <col min="13" max="13" width="9.140625" style="20" customWidth="1"/>
    <col min="14" max="14" width="9.140625" style="4" customWidth="1"/>
    <col min="15" max="15" width="8.28125" style="4" customWidth="1"/>
    <col min="16" max="19" width="9.140625" style="4" customWidth="1"/>
    <col min="20" max="20" width="10.140625" style="20" customWidth="1"/>
    <col min="21" max="16384" width="9.140625" style="4" customWidth="1"/>
  </cols>
  <sheetData>
    <row r="1" ht="12.75">
      <c r="A1" s="4" t="s">
        <v>559</v>
      </c>
    </row>
    <row r="2" spans="1:11" ht="19.5" customHeight="1">
      <c r="A2" s="25"/>
      <c r="B2" s="25" t="s">
        <v>300</v>
      </c>
      <c r="C2" s="25"/>
      <c r="D2" s="9"/>
      <c r="E2" s="9"/>
      <c r="F2" s="9"/>
      <c r="G2" s="9"/>
      <c r="H2" s="24"/>
      <c r="I2" s="24"/>
      <c r="J2" s="9"/>
      <c r="K2" s="9"/>
    </row>
    <row r="3" spans="1:20" s="6" customFormat="1" ht="63.75">
      <c r="A3" s="5" t="s">
        <v>0</v>
      </c>
      <c r="B3" s="18" t="s">
        <v>2</v>
      </c>
      <c r="C3" s="18" t="s">
        <v>1</v>
      </c>
      <c r="D3" s="18" t="s">
        <v>90</v>
      </c>
      <c r="E3" s="18" t="s">
        <v>94</v>
      </c>
      <c r="F3" s="18" t="s">
        <v>99</v>
      </c>
      <c r="G3" s="18" t="s">
        <v>100</v>
      </c>
      <c r="H3" s="18" t="s">
        <v>95</v>
      </c>
      <c r="I3" s="18" t="s">
        <v>96</v>
      </c>
      <c r="J3" s="18" t="s">
        <v>97</v>
      </c>
      <c r="K3" s="18" t="s">
        <v>98</v>
      </c>
      <c r="L3" s="19" t="s">
        <v>83</v>
      </c>
      <c r="M3" s="18" t="s">
        <v>171</v>
      </c>
      <c r="N3" s="18" t="s">
        <v>84</v>
      </c>
      <c r="O3" s="18" t="s">
        <v>85</v>
      </c>
      <c r="P3" s="18" t="s">
        <v>86</v>
      </c>
      <c r="Q3" s="18" t="s">
        <v>87</v>
      </c>
      <c r="R3" s="18" t="s">
        <v>89</v>
      </c>
      <c r="S3" s="18" t="s">
        <v>88</v>
      </c>
      <c r="T3" s="18" t="s">
        <v>170</v>
      </c>
    </row>
    <row r="4" spans="1:20" ht="38.25">
      <c r="A4" s="8">
        <v>1</v>
      </c>
      <c r="B4" s="1" t="s">
        <v>51</v>
      </c>
      <c r="C4" s="11" t="s">
        <v>10</v>
      </c>
      <c r="D4" s="14" t="s">
        <v>91</v>
      </c>
      <c r="E4" s="14" t="s">
        <v>101</v>
      </c>
      <c r="F4" s="14" t="s">
        <v>102</v>
      </c>
      <c r="G4" s="15"/>
      <c r="H4" s="14" t="s">
        <v>103</v>
      </c>
      <c r="I4" s="14" t="s">
        <v>104</v>
      </c>
      <c r="J4" s="16">
        <v>55.7</v>
      </c>
      <c r="K4" s="16">
        <v>22</v>
      </c>
      <c r="L4" s="16">
        <v>11.5</v>
      </c>
      <c r="M4" s="23">
        <f aca="true" t="shared" si="0" ref="M4:M35">J4-L4</f>
        <v>44.2</v>
      </c>
      <c r="N4" s="16">
        <v>22</v>
      </c>
      <c r="O4" s="16">
        <f aca="true" t="shared" si="1" ref="O4:O35">J4-N4</f>
        <v>33.7</v>
      </c>
      <c r="P4" s="16">
        <f aca="true" t="shared" si="2" ref="P4:P35">L4</f>
        <v>11.5</v>
      </c>
      <c r="Q4" s="16">
        <f aca="true" t="shared" si="3" ref="Q4:Q35">J4-P4</f>
        <v>44.2</v>
      </c>
      <c r="R4" s="16">
        <f aca="true" t="shared" si="4" ref="R4:R35">N4-L4</f>
        <v>10.5</v>
      </c>
      <c r="S4" s="16">
        <f aca="true" t="shared" si="5" ref="S4:S34">R4*0.6</f>
        <v>6.3</v>
      </c>
      <c r="T4" s="21">
        <f aca="true" t="shared" si="6" ref="T4:T35">M4-S4</f>
        <v>37.900000000000006</v>
      </c>
    </row>
    <row r="5" spans="1:20" ht="38.25">
      <c r="A5" s="8">
        <f>A4+1</f>
        <v>2</v>
      </c>
      <c r="B5" s="1" t="s">
        <v>51</v>
      </c>
      <c r="C5" s="11" t="s">
        <v>10</v>
      </c>
      <c r="D5" s="14" t="s">
        <v>91</v>
      </c>
      <c r="E5" s="14" t="s">
        <v>105</v>
      </c>
      <c r="F5" s="14" t="s">
        <v>106</v>
      </c>
      <c r="G5" s="15"/>
      <c r="H5" s="14" t="s">
        <v>107</v>
      </c>
      <c r="I5" s="14" t="s">
        <v>108</v>
      </c>
      <c r="J5" s="16">
        <v>41</v>
      </c>
      <c r="K5" s="16">
        <v>17</v>
      </c>
      <c r="L5" s="16">
        <v>6.5</v>
      </c>
      <c r="M5" s="23">
        <f t="shared" si="0"/>
        <v>34.5</v>
      </c>
      <c r="N5" s="16">
        <f aca="true" t="shared" si="7" ref="N5:N88">K5</f>
        <v>17</v>
      </c>
      <c r="O5" s="16">
        <f t="shared" si="1"/>
        <v>24</v>
      </c>
      <c r="P5" s="16">
        <f t="shared" si="2"/>
        <v>6.5</v>
      </c>
      <c r="Q5" s="16">
        <f t="shared" si="3"/>
        <v>34.5</v>
      </c>
      <c r="R5" s="16">
        <f t="shared" si="4"/>
        <v>10.5</v>
      </c>
      <c r="S5" s="16">
        <f t="shared" si="5"/>
        <v>6.3</v>
      </c>
      <c r="T5" s="21">
        <f t="shared" si="6"/>
        <v>28.2</v>
      </c>
    </row>
    <row r="6" spans="1:20" ht="38.25">
      <c r="A6" s="8">
        <f aca="true" t="shared" si="8" ref="A6:A93">A5+1</f>
        <v>3</v>
      </c>
      <c r="B6" s="1" t="s">
        <v>51</v>
      </c>
      <c r="C6" s="11" t="s">
        <v>10</v>
      </c>
      <c r="D6" s="14" t="s">
        <v>91</v>
      </c>
      <c r="E6" s="14" t="s">
        <v>109</v>
      </c>
      <c r="F6" s="14" t="s">
        <v>110</v>
      </c>
      <c r="G6" s="15"/>
      <c r="H6" s="14" t="s">
        <v>111</v>
      </c>
      <c r="I6" s="14" t="s">
        <v>112</v>
      </c>
      <c r="J6" s="16">
        <v>43</v>
      </c>
      <c r="K6" s="16">
        <v>30</v>
      </c>
      <c r="L6" s="16">
        <v>8.15</v>
      </c>
      <c r="M6" s="23">
        <f t="shared" si="0"/>
        <v>34.85</v>
      </c>
      <c r="N6" s="16">
        <f t="shared" si="7"/>
        <v>30</v>
      </c>
      <c r="O6" s="16">
        <f t="shared" si="1"/>
        <v>13</v>
      </c>
      <c r="P6" s="16">
        <f t="shared" si="2"/>
        <v>8.15</v>
      </c>
      <c r="Q6" s="16">
        <f t="shared" si="3"/>
        <v>34.85</v>
      </c>
      <c r="R6" s="16">
        <f t="shared" si="4"/>
        <v>21.85</v>
      </c>
      <c r="S6" s="16">
        <f t="shared" si="5"/>
        <v>13.110000000000001</v>
      </c>
      <c r="T6" s="21">
        <f t="shared" si="6"/>
        <v>21.740000000000002</v>
      </c>
    </row>
    <row r="7" spans="1:20" ht="25.5">
      <c r="A7" s="8">
        <f t="shared" si="8"/>
        <v>4</v>
      </c>
      <c r="B7" s="1" t="s">
        <v>52</v>
      </c>
      <c r="C7" s="12" t="s">
        <v>11</v>
      </c>
      <c r="D7" s="14" t="s">
        <v>91</v>
      </c>
      <c r="E7" s="14" t="s">
        <v>113</v>
      </c>
      <c r="F7" s="14" t="s">
        <v>114</v>
      </c>
      <c r="G7" s="14" t="s">
        <v>115</v>
      </c>
      <c r="H7" s="14" t="s">
        <v>116</v>
      </c>
      <c r="I7" s="14" t="s">
        <v>117</v>
      </c>
      <c r="J7" s="16">
        <v>32.95</v>
      </c>
      <c r="K7" s="16">
        <v>14</v>
      </c>
      <c r="L7" s="16">
        <v>1.42</v>
      </c>
      <c r="M7" s="23">
        <f t="shared" si="0"/>
        <v>31.53</v>
      </c>
      <c r="N7" s="16">
        <f t="shared" si="7"/>
        <v>14</v>
      </c>
      <c r="O7" s="16">
        <f t="shared" si="1"/>
        <v>18.950000000000003</v>
      </c>
      <c r="P7" s="16">
        <f t="shared" si="2"/>
        <v>1.42</v>
      </c>
      <c r="Q7" s="16">
        <f t="shared" si="3"/>
        <v>31.53</v>
      </c>
      <c r="R7" s="16">
        <f t="shared" si="4"/>
        <v>12.58</v>
      </c>
      <c r="S7" s="16">
        <f t="shared" si="5"/>
        <v>7.548</v>
      </c>
      <c r="T7" s="21">
        <f t="shared" si="6"/>
        <v>23.982</v>
      </c>
    </row>
    <row r="8" spans="1:20" ht="25.5">
      <c r="A8" s="8">
        <f t="shared" si="8"/>
        <v>5</v>
      </c>
      <c r="B8" s="1" t="s">
        <v>52</v>
      </c>
      <c r="C8" s="12" t="s">
        <v>11</v>
      </c>
      <c r="D8" s="14" t="s">
        <v>91</v>
      </c>
      <c r="E8" s="14" t="s">
        <v>118</v>
      </c>
      <c r="F8" s="14" t="s">
        <v>119</v>
      </c>
      <c r="G8" s="14" t="s">
        <v>120</v>
      </c>
      <c r="H8" s="14" t="s">
        <v>121</v>
      </c>
      <c r="I8" s="14" t="s">
        <v>122</v>
      </c>
      <c r="J8" s="16">
        <v>34.02</v>
      </c>
      <c r="K8" s="16">
        <v>16</v>
      </c>
      <c r="L8" s="16">
        <v>4.28</v>
      </c>
      <c r="M8" s="23">
        <f t="shared" si="0"/>
        <v>29.740000000000002</v>
      </c>
      <c r="N8" s="16">
        <f t="shared" si="7"/>
        <v>16</v>
      </c>
      <c r="O8" s="16">
        <f t="shared" si="1"/>
        <v>18.020000000000003</v>
      </c>
      <c r="P8" s="16">
        <f t="shared" si="2"/>
        <v>4.28</v>
      </c>
      <c r="Q8" s="16">
        <f t="shared" si="3"/>
        <v>29.740000000000002</v>
      </c>
      <c r="R8" s="16">
        <f t="shared" si="4"/>
        <v>11.719999999999999</v>
      </c>
      <c r="S8" s="16">
        <f t="shared" si="5"/>
        <v>7.031999999999999</v>
      </c>
      <c r="T8" s="21">
        <f t="shared" si="6"/>
        <v>22.708000000000002</v>
      </c>
    </row>
    <row r="9" spans="1:20" ht="25.5">
      <c r="A9" s="8">
        <f t="shared" si="8"/>
        <v>6</v>
      </c>
      <c r="B9" s="1" t="s">
        <v>52</v>
      </c>
      <c r="C9" s="12" t="s">
        <v>11</v>
      </c>
      <c r="D9" s="14" t="s">
        <v>91</v>
      </c>
      <c r="E9" s="14" t="s">
        <v>123</v>
      </c>
      <c r="F9" s="14" t="s">
        <v>124</v>
      </c>
      <c r="G9" s="14"/>
      <c r="H9" s="14" t="s">
        <v>125</v>
      </c>
      <c r="I9" s="14" t="s">
        <v>126</v>
      </c>
      <c r="J9" s="16">
        <v>34</v>
      </c>
      <c r="K9" s="16">
        <v>10</v>
      </c>
      <c r="L9" s="16">
        <v>3.1</v>
      </c>
      <c r="M9" s="23">
        <f t="shared" si="0"/>
        <v>30.9</v>
      </c>
      <c r="N9" s="16">
        <f t="shared" si="7"/>
        <v>10</v>
      </c>
      <c r="O9" s="16">
        <f t="shared" si="1"/>
        <v>24</v>
      </c>
      <c r="P9" s="16">
        <f t="shared" si="2"/>
        <v>3.1</v>
      </c>
      <c r="Q9" s="16">
        <f t="shared" si="3"/>
        <v>30.9</v>
      </c>
      <c r="R9" s="16">
        <f t="shared" si="4"/>
        <v>6.9</v>
      </c>
      <c r="S9" s="16">
        <f t="shared" si="5"/>
        <v>4.14</v>
      </c>
      <c r="T9" s="21">
        <f t="shared" si="6"/>
        <v>26.759999999999998</v>
      </c>
    </row>
    <row r="10" spans="1:20" ht="25.5">
      <c r="A10" s="8">
        <f t="shared" si="8"/>
        <v>7</v>
      </c>
      <c r="B10" s="1" t="s">
        <v>52</v>
      </c>
      <c r="C10" s="12" t="s">
        <v>11</v>
      </c>
      <c r="D10" s="14" t="s">
        <v>91</v>
      </c>
      <c r="E10" s="14" t="s">
        <v>127</v>
      </c>
      <c r="F10" s="14" t="s">
        <v>128</v>
      </c>
      <c r="G10" s="14"/>
      <c r="H10" s="14" t="s">
        <v>129</v>
      </c>
      <c r="I10" s="14" t="s">
        <v>130</v>
      </c>
      <c r="J10" s="16">
        <v>40</v>
      </c>
      <c r="K10" s="16">
        <v>31</v>
      </c>
      <c r="L10" s="16">
        <v>6.5</v>
      </c>
      <c r="M10" s="23">
        <f t="shared" si="0"/>
        <v>33.5</v>
      </c>
      <c r="N10" s="16">
        <f t="shared" si="7"/>
        <v>31</v>
      </c>
      <c r="O10" s="16">
        <f t="shared" si="1"/>
        <v>9</v>
      </c>
      <c r="P10" s="16">
        <f t="shared" si="2"/>
        <v>6.5</v>
      </c>
      <c r="Q10" s="16">
        <f t="shared" si="3"/>
        <v>33.5</v>
      </c>
      <c r="R10" s="16">
        <f t="shared" si="4"/>
        <v>24.5</v>
      </c>
      <c r="S10" s="16">
        <f t="shared" si="5"/>
        <v>14.7</v>
      </c>
      <c r="T10" s="21">
        <f t="shared" si="6"/>
        <v>18.8</v>
      </c>
    </row>
    <row r="11" spans="1:20" ht="25.5">
      <c r="A11" s="8">
        <f t="shared" si="8"/>
        <v>8</v>
      </c>
      <c r="B11" s="1" t="s">
        <v>52</v>
      </c>
      <c r="C11" s="12" t="s">
        <v>11</v>
      </c>
      <c r="D11" s="14" t="s">
        <v>91</v>
      </c>
      <c r="E11" s="14" t="s">
        <v>131</v>
      </c>
      <c r="F11" s="14" t="s">
        <v>132</v>
      </c>
      <c r="G11" s="14"/>
      <c r="H11" s="14" t="s">
        <v>133</v>
      </c>
      <c r="I11" s="14" t="s">
        <v>134</v>
      </c>
      <c r="J11" s="16">
        <v>36.2</v>
      </c>
      <c r="K11" s="16">
        <v>30</v>
      </c>
      <c r="L11" s="16">
        <v>5.4</v>
      </c>
      <c r="M11" s="23">
        <f t="shared" si="0"/>
        <v>30.800000000000004</v>
      </c>
      <c r="N11" s="16">
        <f t="shared" si="7"/>
        <v>30</v>
      </c>
      <c r="O11" s="16">
        <f t="shared" si="1"/>
        <v>6.200000000000003</v>
      </c>
      <c r="P11" s="16">
        <f t="shared" si="2"/>
        <v>5.4</v>
      </c>
      <c r="Q11" s="16">
        <f t="shared" si="3"/>
        <v>30.800000000000004</v>
      </c>
      <c r="R11" s="16">
        <f t="shared" si="4"/>
        <v>24.6</v>
      </c>
      <c r="S11" s="16">
        <f t="shared" si="5"/>
        <v>14.76</v>
      </c>
      <c r="T11" s="21">
        <f t="shared" si="6"/>
        <v>16.040000000000006</v>
      </c>
    </row>
    <row r="12" spans="1:20" ht="25.5">
      <c r="A12" s="8">
        <f t="shared" si="8"/>
        <v>9</v>
      </c>
      <c r="B12" s="1" t="s">
        <v>53</v>
      </c>
      <c r="C12" s="12" t="s">
        <v>12</v>
      </c>
      <c r="D12" s="14" t="s">
        <v>91</v>
      </c>
      <c r="E12" s="14" t="s">
        <v>135</v>
      </c>
      <c r="F12" s="14">
        <v>932</v>
      </c>
      <c r="G12" s="14" t="s">
        <v>136</v>
      </c>
      <c r="H12" s="14" t="s">
        <v>137</v>
      </c>
      <c r="I12" s="14" t="s">
        <v>138</v>
      </c>
      <c r="J12" s="16">
        <v>30.658</v>
      </c>
      <c r="K12" s="16">
        <v>6.95</v>
      </c>
      <c r="L12" s="16">
        <v>1.82</v>
      </c>
      <c r="M12" s="23">
        <f t="shared" si="0"/>
        <v>28.838</v>
      </c>
      <c r="N12" s="16">
        <f t="shared" si="7"/>
        <v>6.95</v>
      </c>
      <c r="O12" s="16">
        <f t="shared" si="1"/>
        <v>23.708000000000002</v>
      </c>
      <c r="P12" s="16">
        <f t="shared" si="2"/>
        <v>1.82</v>
      </c>
      <c r="Q12" s="16">
        <f t="shared" si="3"/>
        <v>28.838</v>
      </c>
      <c r="R12" s="16">
        <f t="shared" si="4"/>
        <v>5.13</v>
      </c>
      <c r="S12" s="16">
        <f t="shared" si="5"/>
        <v>3.078</v>
      </c>
      <c r="T12" s="21">
        <f t="shared" si="6"/>
        <v>25.76</v>
      </c>
    </row>
    <row r="13" spans="1:20" ht="25.5">
      <c r="A13" s="8">
        <f t="shared" si="8"/>
        <v>10</v>
      </c>
      <c r="B13" s="1" t="s">
        <v>53</v>
      </c>
      <c r="C13" s="12" t="s">
        <v>12</v>
      </c>
      <c r="D13" s="14" t="s">
        <v>91</v>
      </c>
      <c r="E13" s="14" t="s">
        <v>139</v>
      </c>
      <c r="F13" s="14" t="s">
        <v>140</v>
      </c>
      <c r="G13" s="14"/>
      <c r="H13" s="14" t="s">
        <v>121</v>
      </c>
      <c r="I13" s="14" t="s">
        <v>122</v>
      </c>
      <c r="J13" s="16">
        <v>39.5</v>
      </c>
      <c r="K13" s="16">
        <v>16</v>
      </c>
      <c r="L13" s="16">
        <v>8</v>
      </c>
      <c r="M13" s="23">
        <f t="shared" si="0"/>
        <v>31.5</v>
      </c>
      <c r="N13" s="16">
        <f t="shared" si="7"/>
        <v>16</v>
      </c>
      <c r="O13" s="16">
        <f t="shared" si="1"/>
        <v>23.5</v>
      </c>
      <c r="P13" s="16">
        <f t="shared" si="2"/>
        <v>8</v>
      </c>
      <c r="Q13" s="16">
        <f t="shared" si="3"/>
        <v>31.5</v>
      </c>
      <c r="R13" s="16">
        <f t="shared" si="4"/>
        <v>8</v>
      </c>
      <c r="S13" s="16">
        <f t="shared" si="5"/>
        <v>4.8</v>
      </c>
      <c r="T13" s="21">
        <f t="shared" si="6"/>
        <v>26.7</v>
      </c>
    </row>
    <row r="14" spans="1:20" ht="25.5">
      <c r="A14" s="8">
        <f t="shared" si="8"/>
        <v>11</v>
      </c>
      <c r="B14" s="1" t="s">
        <v>53</v>
      </c>
      <c r="C14" s="12" t="s">
        <v>12</v>
      </c>
      <c r="D14" s="14" t="s">
        <v>91</v>
      </c>
      <c r="E14" s="14" t="s">
        <v>141</v>
      </c>
      <c r="F14" s="14" t="s">
        <v>142</v>
      </c>
      <c r="G14" s="14"/>
      <c r="H14" s="14" t="s">
        <v>143</v>
      </c>
      <c r="I14" s="14" t="s">
        <v>144</v>
      </c>
      <c r="J14" s="16">
        <v>29.1</v>
      </c>
      <c r="K14" s="16">
        <v>20.6</v>
      </c>
      <c r="L14" s="16">
        <v>1.95</v>
      </c>
      <c r="M14" s="23">
        <f t="shared" si="0"/>
        <v>27.150000000000002</v>
      </c>
      <c r="N14" s="16">
        <f t="shared" si="7"/>
        <v>20.6</v>
      </c>
      <c r="O14" s="16">
        <f t="shared" si="1"/>
        <v>8.5</v>
      </c>
      <c r="P14" s="16">
        <f t="shared" si="2"/>
        <v>1.95</v>
      </c>
      <c r="Q14" s="16">
        <f t="shared" si="3"/>
        <v>27.150000000000002</v>
      </c>
      <c r="R14" s="16">
        <f t="shared" si="4"/>
        <v>18.650000000000002</v>
      </c>
      <c r="S14" s="16">
        <f t="shared" si="5"/>
        <v>11.190000000000001</v>
      </c>
      <c r="T14" s="21">
        <f t="shared" si="6"/>
        <v>15.96</v>
      </c>
    </row>
    <row r="15" spans="1:20" ht="25.5">
      <c r="A15" s="8">
        <f t="shared" si="8"/>
        <v>12</v>
      </c>
      <c r="B15" s="1" t="s">
        <v>54</v>
      </c>
      <c r="C15" s="12" t="s">
        <v>13</v>
      </c>
      <c r="D15" s="14" t="s">
        <v>91</v>
      </c>
      <c r="E15" s="14" t="s">
        <v>145</v>
      </c>
      <c r="F15" s="14" t="s">
        <v>146</v>
      </c>
      <c r="G15" s="14" t="s">
        <v>147</v>
      </c>
      <c r="H15" s="14" t="s">
        <v>148</v>
      </c>
      <c r="I15" s="14" t="s">
        <v>149</v>
      </c>
      <c r="J15" s="16">
        <v>26</v>
      </c>
      <c r="K15" s="16">
        <v>10.23</v>
      </c>
      <c r="L15" s="16">
        <v>0.77</v>
      </c>
      <c r="M15" s="23">
        <f t="shared" si="0"/>
        <v>25.23</v>
      </c>
      <c r="N15" s="16">
        <f t="shared" si="7"/>
        <v>10.23</v>
      </c>
      <c r="O15" s="16">
        <f t="shared" si="1"/>
        <v>15.77</v>
      </c>
      <c r="P15" s="16">
        <f t="shared" si="2"/>
        <v>0.77</v>
      </c>
      <c r="Q15" s="16">
        <f t="shared" si="3"/>
        <v>25.23</v>
      </c>
      <c r="R15" s="16">
        <f t="shared" si="4"/>
        <v>9.46</v>
      </c>
      <c r="S15" s="16">
        <f t="shared" si="5"/>
        <v>5.676</v>
      </c>
      <c r="T15" s="21">
        <f t="shared" si="6"/>
        <v>19.554000000000002</v>
      </c>
    </row>
    <row r="16" spans="1:20" ht="25.5">
      <c r="A16" s="8">
        <f t="shared" si="8"/>
        <v>13</v>
      </c>
      <c r="B16" s="1" t="s">
        <v>55</v>
      </c>
      <c r="C16" s="12" t="s">
        <v>14</v>
      </c>
      <c r="D16" s="14" t="s">
        <v>91</v>
      </c>
      <c r="E16" s="14" t="s">
        <v>150</v>
      </c>
      <c r="F16" s="14" t="s">
        <v>151</v>
      </c>
      <c r="G16" s="14" t="s">
        <v>152</v>
      </c>
      <c r="H16" s="14" t="s">
        <v>153</v>
      </c>
      <c r="I16" s="14" t="s">
        <v>154</v>
      </c>
      <c r="J16" s="16">
        <v>25.4</v>
      </c>
      <c r="K16" s="16">
        <v>12.5</v>
      </c>
      <c r="L16" s="16">
        <v>6.03</v>
      </c>
      <c r="M16" s="23">
        <f t="shared" si="0"/>
        <v>19.369999999999997</v>
      </c>
      <c r="N16" s="16">
        <f t="shared" si="7"/>
        <v>12.5</v>
      </c>
      <c r="O16" s="16">
        <f t="shared" si="1"/>
        <v>12.899999999999999</v>
      </c>
      <c r="P16" s="16">
        <f t="shared" si="2"/>
        <v>6.03</v>
      </c>
      <c r="Q16" s="16">
        <f t="shared" si="3"/>
        <v>19.369999999999997</v>
      </c>
      <c r="R16" s="16">
        <f t="shared" si="4"/>
        <v>6.47</v>
      </c>
      <c r="S16" s="16">
        <f t="shared" si="5"/>
        <v>3.8819999999999997</v>
      </c>
      <c r="T16" s="21">
        <f t="shared" si="6"/>
        <v>15.487999999999998</v>
      </c>
    </row>
    <row r="17" spans="1:20" ht="25.5">
      <c r="A17" s="8">
        <f t="shared" si="8"/>
        <v>14</v>
      </c>
      <c r="B17" s="1" t="s">
        <v>56</v>
      </c>
      <c r="C17" s="12" t="s">
        <v>15</v>
      </c>
      <c r="D17" s="14" t="s">
        <v>91</v>
      </c>
      <c r="E17" s="14" t="s">
        <v>155</v>
      </c>
      <c r="F17" s="14" t="s">
        <v>156</v>
      </c>
      <c r="G17" s="14" t="s">
        <v>157</v>
      </c>
      <c r="H17" s="14" t="s">
        <v>158</v>
      </c>
      <c r="I17" s="14" t="s">
        <v>159</v>
      </c>
      <c r="J17" s="16">
        <v>26.36</v>
      </c>
      <c r="K17" s="16">
        <v>11.8</v>
      </c>
      <c r="L17" s="16">
        <v>4.57</v>
      </c>
      <c r="M17" s="23">
        <f t="shared" si="0"/>
        <v>21.79</v>
      </c>
      <c r="N17" s="16">
        <f t="shared" si="7"/>
        <v>11.8</v>
      </c>
      <c r="O17" s="16">
        <f t="shared" si="1"/>
        <v>14.559999999999999</v>
      </c>
      <c r="P17" s="16">
        <f t="shared" si="2"/>
        <v>4.57</v>
      </c>
      <c r="Q17" s="16">
        <f t="shared" si="3"/>
        <v>21.79</v>
      </c>
      <c r="R17" s="16">
        <f t="shared" si="4"/>
        <v>7.23</v>
      </c>
      <c r="S17" s="16">
        <f t="shared" si="5"/>
        <v>4.338</v>
      </c>
      <c r="T17" s="21">
        <f t="shared" si="6"/>
        <v>17.451999999999998</v>
      </c>
    </row>
    <row r="18" spans="1:20" ht="25.5">
      <c r="A18" s="8">
        <f t="shared" si="8"/>
        <v>15</v>
      </c>
      <c r="B18" s="1" t="s">
        <v>56</v>
      </c>
      <c r="C18" s="12" t="s">
        <v>15</v>
      </c>
      <c r="D18" s="14" t="s">
        <v>91</v>
      </c>
      <c r="E18" s="14" t="s">
        <v>155</v>
      </c>
      <c r="F18" s="14" t="s">
        <v>156</v>
      </c>
      <c r="G18" s="14" t="s">
        <v>157</v>
      </c>
      <c r="H18" s="14" t="s">
        <v>158</v>
      </c>
      <c r="I18" s="14" t="s">
        <v>159</v>
      </c>
      <c r="J18" s="16">
        <v>26.36</v>
      </c>
      <c r="K18" s="16">
        <v>11.8</v>
      </c>
      <c r="L18" s="16">
        <v>4.57</v>
      </c>
      <c r="M18" s="23">
        <f t="shared" si="0"/>
        <v>21.79</v>
      </c>
      <c r="N18" s="16">
        <f t="shared" si="7"/>
        <v>11.8</v>
      </c>
      <c r="O18" s="16">
        <f t="shared" si="1"/>
        <v>14.559999999999999</v>
      </c>
      <c r="P18" s="16">
        <f t="shared" si="2"/>
        <v>4.57</v>
      </c>
      <c r="Q18" s="16">
        <f t="shared" si="3"/>
        <v>21.79</v>
      </c>
      <c r="R18" s="16">
        <f t="shared" si="4"/>
        <v>7.23</v>
      </c>
      <c r="S18" s="16">
        <f t="shared" si="5"/>
        <v>4.338</v>
      </c>
      <c r="T18" s="21">
        <f t="shared" si="6"/>
        <v>17.451999999999998</v>
      </c>
    </row>
    <row r="19" spans="1:20" ht="25.5">
      <c r="A19" s="8">
        <f t="shared" si="8"/>
        <v>16</v>
      </c>
      <c r="B19" s="1" t="s">
        <v>56</v>
      </c>
      <c r="C19" s="12" t="s">
        <v>15</v>
      </c>
      <c r="D19" s="14" t="s">
        <v>91</v>
      </c>
      <c r="E19" s="14" t="s">
        <v>160</v>
      </c>
      <c r="F19" s="17" t="s">
        <v>161</v>
      </c>
      <c r="G19" s="14" t="s">
        <v>162</v>
      </c>
      <c r="H19" s="14" t="s">
        <v>163</v>
      </c>
      <c r="I19" s="14" t="s">
        <v>164</v>
      </c>
      <c r="J19" s="16">
        <v>20.68</v>
      </c>
      <c r="K19" s="16">
        <v>10.54</v>
      </c>
      <c r="L19" s="16">
        <v>0.87</v>
      </c>
      <c r="M19" s="23">
        <f t="shared" si="0"/>
        <v>19.81</v>
      </c>
      <c r="N19" s="16">
        <f t="shared" si="7"/>
        <v>10.54</v>
      </c>
      <c r="O19" s="16">
        <f t="shared" si="1"/>
        <v>10.14</v>
      </c>
      <c r="P19" s="16">
        <f t="shared" si="2"/>
        <v>0.87</v>
      </c>
      <c r="Q19" s="16">
        <f t="shared" si="3"/>
        <v>19.81</v>
      </c>
      <c r="R19" s="16">
        <f t="shared" si="4"/>
        <v>9.67</v>
      </c>
      <c r="S19" s="16">
        <f t="shared" si="5"/>
        <v>5.802</v>
      </c>
      <c r="T19" s="21">
        <f t="shared" si="6"/>
        <v>14.008</v>
      </c>
    </row>
    <row r="20" spans="1:20" ht="25.5">
      <c r="A20" s="8">
        <f t="shared" si="8"/>
        <v>17</v>
      </c>
      <c r="B20" s="1" t="s">
        <v>56</v>
      </c>
      <c r="C20" s="12" t="s">
        <v>15</v>
      </c>
      <c r="D20" s="14" t="s">
        <v>91</v>
      </c>
      <c r="E20" s="14" t="s">
        <v>165</v>
      </c>
      <c r="F20" s="14" t="s">
        <v>166</v>
      </c>
      <c r="G20" s="14" t="s">
        <v>167</v>
      </c>
      <c r="H20" s="14" t="s">
        <v>168</v>
      </c>
      <c r="I20" s="14" t="s">
        <v>169</v>
      </c>
      <c r="J20" s="16">
        <v>22.85</v>
      </c>
      <c r="K20" s="16">
        <v>4.1</v>
      </c>
      <c r="L20" s="16">
        <v>1.69</v>
      </c>
      <c r="M20" s="23">
        <f t="shared" si="0"/>
        <v>21.16</v>
      </c>
      <c r="N20" s="16">
        <f t="shared" si="7"/>
        <v>4.1</v>
      </c>
      <c r="O20" s="16">
        <f t="shared" si="1"/>
        <v>18.75</v>
      </c>
      <c r="P20" s="16">
        <f t="shared" si="2"/>
        <v>1.69</v>
      </c>
      <c r="Q20" s="16">
        <f t="shared" si="3"/>
        <v>21.16</v>
      </c>
      <c r="R20" s="16">
        <f t="shared" si="4"/>
        <v>2.4099999999999997</v>
      </c>
      <c r="S20" s="16">
        <f t="shared" si="5"/>
        <v>1.4459999999999997</v>
      </c>
      <c r="T20" s="21">
        <f t="shared" si="6"/>
        <v>19.714</v>
      </c>
    </row>
    <row r="21" spans="1:20" ht="38.25">
      <c r="A21" s="8">
        <f t="shared" si="8"/>
        <v>18</v>
      </c>
      <c r="B21" s="1" t="s">
        <v>57</v>
      </c>
      <c r="C21" s="12" t="s">
        <v>16</v>
      </c>
      <c r="D21" s="14" t="s">
        <v>91</v>
      </c>
      <c r="E21" s="14" t="s">
        <v>172</v>
      </c>
      <c r="F21" s="17" t="s">
        <v>173</v>
      </c>
      <c r="G21" s="17" t="s">
        <v>174</v>
      </c>
      <c r="H21" s="22">
        <v>43.62915</v>
      </c>
      <c r="I21" s="22">
        <v>25.20829</v>
      </c>
      <c r="J21" s="16">
        <v>19.4</v>
      </c>
      <c r="K21" s="16">
        <v>12.5</v>
      </c>
      <c r="L21" s="16">
        <v>1.36</v>
      </c>
      <c r="M21" s="23">
        <f t="shared" si="0"/>
        <v>18.04</v>
      </c>
      <c r="N21" s="16">
        <f t="shared" si="7"/>
        <v>12.5</v>
      </c>
      <c r="O21" s="16">
        <f t="shared" si="1"/>
        <v>6.899999999999999</v>
      </c>
      <c r="P21" s="16">
        <f t="shared" si="2"/>
        <v>1.36</v>
      </c>
      <c r="Q21" s="16">
        <f t="shared" si="3"/>
        <v>18.04</v>
      </c>
      <c r="R21" s="16">
        <f t="shared" si="4"/>
        <v>11.14</v>
      </c>
      <c r="S21" s="16">
        <f t="shared" si="5"/>
        <v>6.684</v>
      </c>
      <c r="T21" s="21">
        <f t="shared" si="6"/>
        <v>11.355999999999998</v>
      </c>
    </row>
    <row r="22" spans="1:20" ht="25.5">
      <c r="A22" s="8">
        <f t="shared" si="8"/>
        <v>19</v>
      </c>
      <c r="B22" s="1" t="s">
        <v>58</v>
      </c>
      <c r="C22" s="12" t="s">
        <v>17</v>
      </c>
      <c r="D22" s="14" t="s">
        <v>91</v>
      </c>
      <c r="E22" s="14" t="s">
        <v>175</v>
      </c>
      <c r="F22" s="14" t="s">
        <v>176</v>
      </c>
      <c r="G22" s="14" t="s">
        <v>177</v>
      </c>
      <c r="H22" s="14" t="s">
        <v>178</v>
      </c>
      <c r="I22" s="14" t="s">
        <v>179</v>
      </c>
      <c r="J22" s="16">
        <v>23</v>
      </c>
      <c r="K22" s="16">
        <v>18</v>
      </c>
      <c r="L22" s="16">
        <v>4</v>
      </c>
      <c r="M22" s="23">
        <f t="shared" si="0"/>
        <v>19</v>
      </c>
      <c r="N22" s="16">
        <f t="shared" si="7"/>
        <v>18</v>
      </c>
      <c r="O22" s="16">
        <f t="shared" si="1"/>
        <v>5</v>
      </c>
      <c r="P22" s="16">
        <f t="shared" si="2"/>
        <v>4</v>
      </c>
      <c r="Q22" s="16">
        <f t="shared" si="3"/>
        <v>19</v>
      </c>
      <c r="R22" s="16">
        <f t="shared" si="4"/>
        <v>14</v>
      </c>
      <c r="S22" s="16">
        <f t="shared" si="5"/>
        <v>8.4</v>
      </c>
      <c r="T22" s="21">
        <f t="shared" si="6"/>
        <v>10.6</v>
      </c>
    </row>
    <row r="23" spans="1:20" ht="25.5">
      <c r="A23" s="8">
        <f t="shared" si="8"/>
        <v>20</v>
      </c>
      <c r="B23" s="1" t="s">
        <v>58</v>
      </c>
      <c r="C23" s="12" t="s">
        <v>17</v>
      </c>
      <c r="D23" s="14" t="s">
        <v>91</v>
      </c>
      <c r="E23" s="14" t="s">
        <v>180</v>
      </c>
      <c r="F23" s="14" t="s">
        <v>181</v>
      </c>
      <c r="G23" s="14"/>
      <c r="H23" s="14" t="s">
        <v>182</v>
      </c>
      <c r="I23" s="14" t="s">
        <v>183</v>
      </c>
      <c r="J23" s="16">
        <v>19</v>
      </c>
      <c r="K23" s="16">
        <v>18</v>
      </c>
      <c r="L23" s="16">
        <v>1.5</v>
      </c>
      <c r="M23" s="23">
        <f t="shared" si="0"/>
        <v>17.5</v>
      </c>
      <c r="N23" s="16">
        <f t="shared" si="7"/>
        <v>18</v>
      </c>
      <c r="O23" s="16">
        <f t="shared" si="1"/>
        <v>1</v>
      </c>
      <c r="P23" s="16">
        <f t="shared" si="2"/>
        <v>1.5</v>
      </c>
      <c r="Q23" s="16">
        <f t="shared" si="3"/>
        <v>17.5</v>
      </c>
      <c r="R23" s="16">
        <f t="shared" si="4"/>
        <v>16.5</v>
      </c>
      <c r="S23" s="16">
        <f t="shared" si="5"/>
        <v>9.9</v>
      </c>
      <c r="T23" s="21">
        <f t="shared" si="6"/>
        <v>7.6</v>
      </c>
    </row>
    <row r="24" spans="1:20" ht="25.5">
      <c r="A24" s="8">
        <f t="shared" si="8"/>
        <v>21</v>
      </c>
      <c r="B24" s="1" t="s">
        <v>59</v>
      </c>
      <c r="C24" s="12" t="s">
        <v>18</v>
      </c>
      <c r="D24" s="14" t="s">
        <v>91</v>
      </c>
      <c r="E24" s="14" t="s">
        <v>184</v>
      </c>
      <c r="F24" s="14" t="s">
        <v>185</v>
      </c>
      <c r="G24" s="14" t="s">
        <v>186</v>
      </c>
      <c r="H24" s="14" t="s">
        <v>187</v>
      </c>
      <c r="I24" s="14" t="s">
        <v>188</v>
      </c>
      <c r="J24" s="16">
        <v>32.5</v>
      </c>
      <c r="K24" s="16">
        <v>19.8</v>
      </c>
      <c r="L24" s="16">
        <v>18.5</v>
      </c>
      <c r="M24" s="23">
        <f t="shared" si="0"/>
        <v>14</v>
      </c>
      <c r="N24" s="16">
        <f t="shared" si="7"/>
        <v>19.8</v>
      </c>
      <c r="O24" s="16">
        <f t="shared" si="1"/>
        <v>12.7</v>
      </c>
      <c r="P24" s="16">
        <f t="shared" si="2"/>
        <v>18.5</v>
      </c>
      <c r="Q24" s="16">
        <f t="shared" si="3"/>
        <v>14</v>
      </c>
      <c r="R24" s="16">
        <f t="shared" si="4"/>
        <v>1.3000000000000007</v>
      </c>
      <c r="S24" s="16">
        <f t="shared" si="5"/>
        <v>0.7800000000000004</v>
      </c>
      <c r="T24" s="21">
        <f t="shared" si="6"/>
        <v>13.219999999999999</v>
      </c>
    </row>
    <row r="25" spans="1:20" ht="25.5">
      <c r="A25" s="8">
        <f t="shared" si="8"/>
        <v>22</v>
      </c>
      <c r="B25" s="1" t="s">
        <v>59</v>
      </c>
      <c r="C25" s="12" t="s">
        <v>18</v>
      </c>
      <c r="D25" s="14" t="s">
        <v>91</v>
      </c>
      <c r="E25" s="14" t="s">
        <v>189</v>
      </c>
      <c r="F25" s="14" t="s">
        <v>181</v>
      </c>
      <c r="G25" s="14"/>
      <c r="H25" s="14" t="s">
        <v>182</v>
      </c>
      <c r="I25" s="14" t="s">
        <v>183</v>
      </c>
      <c r="J25" s="16">
        <v>19</v>
      </c>
      <c r="K25" s="16">
        <v>18</v>
      </c>
      <c r="L25" s="16">
        <v>1.5</v>
      </c>
      <c r="M25" s="23">
        <f t="shared" si="0"/>
        <v>17.5</v>
      </c>
      <c r="N25" s="16">
        <f t="shared" si="7"/>
        <v>18</v>
      </c>
      <c r="O25" s="16">
        <f t="shared" si="1"/>
        <v>1</v>
      </c>
      <c r="P25" s="16">
        <f t="shared" si="2"/>
        <v>1.5</v>
      </c>
      <c r="Q25" s="16">
        <f t="shared" si="3"/>
        <v>17.5</v>
      </c>
      <c r="R25" s="16">
        <f t="shared" si="4"/>
        <v>16.5</v>
      </c>
      <c r="S25" s="16">
        <f t="shared" si="5"/>
        <v>9.9</v>
      </c>
      <c r="T25" s="21">
        <f t="shared" si="6"/>
        <v>7.6</v>
      </c>
    </row>
    <row r="26" spans="1:20" ht="25.5">
      <c r="A26" s="8">
        <f t="shared" si="8"/>
        <v>23</v>
      </c>
      <c r="B26" s="1" t="s">
        <v>59</v>
      </c>
      <c r="C26" s="12" t="s">
        <v>18</v>
      </c>
      <c r="D26" s="14" t="s">
        <v>91</v>
      </c>
      <c r="E26" s="14" t="s">
        <v>190</v>
      </c>
      <c r="F26" s="17" t="s">
        <v>191</v>
      </c>
      <c r="G26" s="14" t="s">
        <v>192</v>
      </c>
      <c r="H26" s="14" t="s">
        <v>193</v>
      </c>
      <c r="I26" s="14" t="s">
        <v>194</v>
      </c>
      <c r="J26" s="16">
        <v>18.3</v>
      </c>
      <c r="K26" s="16">
        <v>18.1</v>
      </c>
      <c r="L26" s="16">
        <v>2.23</v>
      </c>
      <c r="M26" s="23">
        <f t="shared" si="0"/>
        <v>16.07</v>
      </c>
      <c r="N26" s="16">
        <f t="shared" si="7"/>
        <v>18.1</v>
      </c>
      <c r="O26" s="16">
        <f t="shared" si="1"/>
        <v>0.1999999999999993</v>
      </c>
      <c r="P26" s="16">
        <f t="shared" si="2"/>
        <v>2.23</v>
      </c>
      <c r="Q26" s="16">
        <f t="shared" si="3"/>
        <v>16.07</v>
      </c>
      <c r="R26" s="16">
        <f t="shared" si="4"/>
        <v>15.870000000000001</v>
      </c>
      <c r="S26" s="16">
        <f t="shared" si="5"/>
        <v>9.522</v>
      </c>
      <c r="T26" s="21">
        <f t="shared" si="6"/>
        <v>6.548</v>
      </c>
    </row>
    <row r="27" spans="1:20" ht="38.25">
      <c r="A27" s="8">
        <f t="shared" si="8"/>
        <v>24</v>
      </c>
      <c r="B27" s="1" t="s">
        <v>60</v>
      </c>
      <c r="C27" s="12" t="s">
        <v>19</v>
      </c>
      <c r="D27" s="14" t="s">
        <v>91</v>
      </c>
      <c r="E27" s="14" t="s">
        <v>195</v>
      </c>
      <c r="F27" s="14" t="s">
        <v>196</v>
      </c>
      <c r="G27" s="14"/>
      <c r="H27" s="14" t="s">
        <v>197</v>
      </c>
      <c r="I27" s="14" t="s">
        <v>198</v>
      </c>
      <c r="J27" s="16">
        <v>15</v>
      </c>
      <c r="K27" s="16">
        <v>10</v>
      </c>
      <c r="L27" s="16">
        <v>4.5</v>
      </c>
      <c r="M27" s="23">
        <f t="shared" si="0"/>
        <v>10.5</v>
      </c>
      <c r="N27" s="16">
        <f t="shared" si="7"/>
        <v>10</v>
      </c>
      <c r="O27" s="16">
        <f t="shared" si="1"/>
        <v>5</v>
      </c>
      <c r="P27" s="16">
        <f t="shared" si="2"/>
        <v>4.5</v>
      </c>
      <c r="Q27" s="16">
        <f t="shared" si="3"/>
        <v>10.5</v>
      </c>
      <c r="R27" s="16">
        <f t="shared" si="4"/>
        <v>5.5</v>
      </c>
      <c r="S27" s="16">
        <f t="shared" si="5"/>
        <v>3.3</v>
      </c>
      <c r="T27" s="21">
        <f t="shared" si="6"/>
        <v>7.2</v>
      </c>
    </row>
    <row r="28" spans="1:20" ht="38.25">
      <c r="A28" s="8">
        <f t="shared" si="8"/>
        <v>25</v>
      </c>
      <c r="B28" s="1" t="s">
        <v>60</v>
      </c>
      <c r="C28" s="12" t="s">
        <v>19</v>
      </c>
      <c r="D28" s="14" t="s">
        <v>91</v>
      </c>
      <c r="E28" s="14" t="s">
        <v>199</v>
      </c>
      <c r="F28" s="14" t="s">
        <v>200</v>
      </c>
      <c r="G28" s="14"/>
      <c r="H28" s="14" t="s">
        <v>201</v>
      </c>
      <c r="I28" s="14" t="s">
        <v>202</v>
      </c>
      <c r="J28" s="16">
        <v>18</v>
      </c>
      <c r="K28" s="16">
        <v>9</v>
      </c>
      <c r="L28" s="16">
        <v>4</v>
      </c>
      <c r="M28" s="23">
        <f t="shared" si="0"/>
        <v>14</v>
      </c>
      <c r="N28" s="16">
        <f t="shared" si="7"/>
        <v>9</v>
      </c>
      <c r="O28" s="16">
        <f t="shared" si="1"/>
        <v>9</v>
      </c>
      <c r="P28" s="16">
        <f t="shared" si="2"/>
        <v>4</v>
      </c>
      <c r="Q28" s="16">
        <f t="shared" si="3"/>
        <v>14</v>
      </c>
      <c r="R28" s="16">
        <f t="shared" si="4"/>
        <v>5</v>
      </c>
      <c r="S28" s="16">
        <f t="shared" si="5"/>
        <v>3</v>
      </c>
      <c r="T28" s="21">
        <f t="shared" si="6"/>
        <v>11</v>
      </c>
    </row>
    <row r="29" spans="1:20" ht="25.5">
      <c r="A29" s="8">
        <f t="shared" si="8"/>
        <v>26</v>
      </c>
      <c r="B29" s="1" t="s">
        <v>61</v>
      </c>
      <c r="C29" s="12" t="s">
        <v>20</v>
      </c>
      <c r="D29" s="14" t="s">
        <v>91</v>
      </c>
      <c r="E29" s="14" t="s">
        <v>203</v>
      </c>
      <c r="F29" s="14" t="s">
        <v>204</v>
      </c>
      <c r="G29" s="14"/>
      <c r="H29" s="14" t="s">
        <v>205</v>
      </c>
      <c r="I29" s="14" t="s">
        <v>206</v>
      </c>
      <c r="J29" s="16">
        <v>13.5</v>
      </c>
      <c r="K29" s="16">
        <v>19.5</v>
      </c>
      <c r="L29" s="16">
        <v>1.9</v>
      </c>
      <c r="M29" s="23">
        <f t="shared" si="0"/>
        <v>11.6</v>
      </c>
      <c r="N29" s="16">
        <f t="shared" si="7"/>
        <v>19.5</v>
      </c>
      <c r="O29" s="16">
        <f t="shared" si="1"/>
        <v>-6</v>
      </c>
      <c r="P29" s="16">
        <f t="shared" si="2"/>
        <v>1.9</v>
      </c>
      <c r="Q29" s="16">
        <f t="shared" si="3"/>
        <v>11.6</v>
      </c>
      <c r="R29" s="16">
        <f t="shared" si="4"/>
        <v>17.6</v>
      </c>
      <c r="S29" s="16">
        <f t="shared" si="5"/>
        <v>10.56</v>
      </c>
      <c r="T29" s="21">
        <f t="shared" si="6"/>
        <v>1.0399999999999991</v>
      </c>
    </row>
    <row r="30" spans="1:20" ht="25.5">
      <c r="A30" s="8">
        <f t="shared" si="8"/>
        <v>27</v>
      </c>
      <c r="B30" s="1" t="s">
        <v>61</v>
      </c>
      <c r="C30" s="12" t="s">
        <v>20</v>
      </c>
      <c r="D30" s="14" t="s">
        <v>91</v>
      </c>
      <c r="E30" s="14" t="s">
        <v>207</v>
      </c>
      <c r="F30" s="14" t="s">
        <v>208</v>
      </c>
      <c r="G30" s="14" t="s">
        <v>209</v>
      </c>
      <c r="H30" s="14" t="s">
        <v>210</v>
      </c>
      <c r="I30" s="14" t="s">
        <v>211</v>
      </c>
      <c r="J30" s="16">
        <v>18.53</v>
      </c>
      <c r="K30" s="16">
        <v>9.75</v>
      </c>
      <c r="L30" s="16">
        <v>3.9</v>
      </c>
      <c r="M30" s="23">
        <f t="shared" si="0"/>
        <v>14.63</v>
      </c>
      <c r="N30" s="16">
        <f t="shared" si="7"/>
        <v>9.75</v>
      </c>
      <c r="O30" s="16">
        <f t="shared" si="1"/>
        <v>8.780000000000001</v>
      </c>
      <c r="P30" s="16">
        <f t="shared" si="2"/>
        <v>3.9</v>
      </c>
      <c r="Q30" s="16">
        <f t="shared" si="3"/>
        <v>14.63</v>
      </c>
      <c r="R30" s="16">
        <f t="shared" si="4"/>
        <v>5.85</v>
      </c>
      <c r="S30" s="16">
        <f t="shared" si="5"/>
        <v>3.51</v>
      </c>
      <c r="T30" s="21">
        <f t="shared" si="6"/>
        <v>11.120000000000001</v>
      </c>
    </row>
    <row r="31" spans="1:20" ht="25.5">
      <c r="A31" s="8">
        <f t="shared" si="8"/>
        <v>28</v>
      </c>
      <c r="B31" s="1" t="s">
        <v>62</v>
      </c>
      <c r="C31" s="12" t="s">
        <v>21</v>
      </c>
      <c r="D31" s="14" t="s">
        <v>91</v>
      </c>
      <c r="E31" s="14" t="s">
        <v>212</v>
      </c>
      <c r="F31" s="14" t="s">
        <v>213</v>
      </c>
      <c r="G31" s="14" t="s">
        <v>214</v>
      </c>
      <c r="H31" s="14" t="s">
        <v>215</v>
      </c>
      <c r="I31" s="14" t="s">
        <v>216</v>
      </c>
      <c r="J31" s="16">
        <v>82.316</v>
      </c>
      <c r="K31" s="16">
        <v>4.97</v>
      </c>
      <c r="L31" s="16">
        <v>2.34</v>
      </c>
      <c r="M31" s="23">
        <f t="shared" si="0"/>
        <v>79.976</v>
      </c>
      <c r="N31" s="16">
        <f t="shared" si="7"/>
        <v>4.97</v>
      </c>
      <c r="O31" s="16">
        <f t="shared" si="1"/>
        <v>77.346</v>
      </c>
      <c r="P31" s="16">
        <f t="shared" si="2"/>
        <v>2.34</v>
      </c>
      <c r="Q31" s="16">
        <f t="shared" si="3"/>
        <v>79.976</v>
      </c>
      <c r="R31" s="16">
        <f t="shared" si="4"/>
        <v>2.63</v>
      </c>
      <c r="S31" s="16">
        <f t="shared" si="5"/>
        <v>1.5779999999999998</v>
      </c>
      <c r="T31" s="21">
        <f t="shared" si="6"/>
        <v>78.398</v>
      </c>
    </row>
    <row r="32" spans="1:20" ht="25.5">
      <c r="A32" s="8">
        <f t="shared" si="8"/>
        <v>29</v>
      </c>
      <c r="B32" s="1" t="s">
        <v>62</v>
      </c>
      <c r="C32" s="12" t="s">
        <v>21</v>
      </c>
      <c r="D32" s="14" t="s">
        <v>91</v>
      </c>
      <c r="E32" s="14" t="s">
        <v>217</v>
      </c>
      <c r="F32" s="14" t="s">
        <v>200</v>
      </c>
      <c r="G32" s="14"/>
      <c r="H32" s="14" t="s">
        <v>218</v>
      </c>
      <c r="I32" s="14" t="s">
        <v>219</v>
      </c>
      <c r="J32" s="16">
        <v>73</v>
      </c>
      <c r="K32" s="16">
        <v>7</v>
      </c>
      <c r="L32" s="16">
        <v>5.7</v>
      </c>
      <c r="M32" s="23">
        <f t="shared" si="0"/>
        <v>67.3</v>
      </c>
      <c r="N32" s="16">
        <f t="shared" si="7"/>
        <v>7</v>
      </c>
      <c r="O32" s="16">
        <f t="shared" si="1"/>
        <v>66</v>
      </c>
      <c r="P32" s="16">
        <f t="shared" si="2"/>
        <v>5.7</v>
      </c>
      <c r="Q32" s="16">
        <f t="shared" si="3"/>
        <v>67.3</v>
      </c>
      <c r="R32" s="16">
        <f t="shared" si="4"/>
        <v>1.2999999999999998</v>
      </c>
      <c r="S32" s="16">
        <f t="shared" si="5"/>
        <v>0.7799999999999999</v>
      </c>
      <c r="T32" s="21">
        <f t="shared" si="6"/>
        <v>66.52</v>
      </c>
    </row>
    <row r="33" spans="1:20" ht="25.5">
      <c r="A33" s="8">
        <f t="shared" si="8"/>
        <v>30</v>
      </c>
      <c r="B33" s="1" t="s">
        <v>62</v>
      </c>
      <c r="C33" s="12" t="s">
        <v>21</v>
      </c>
      <c r="D33" s="14" t="s">
        <v>91</v>
      </c>
      <c r="E33" s="14" t="s">
        <v>220</v>
      </c>
      <c r="F33" s="14" t="s">
        <v>221</v>
      </c>
      <c r="G33" s="14"/>
      <c r="H33" s="14" t="s">
        <v>222</v>
      </c>
      <c r="I33" s="14" t="s">
        <v>223</v>
      </c>
      <c r="J33" s="16">
        <v>39</v>
      </c>
      <c r="K33" s="16">
        <v>6</v>
      </c>
      <c r="L33" s="16">
        <v>2</v>
      </c>
      <c r="M33" s="23">
        <f t="shared" si="0"/>
        <v>37</v>
      </c>
      <c r="N33" s="16">
        <f t="shared" si="7"/>
        <v>6</v>
      </c>
      <c r="O33" s="16">
        <f t="shared" si="1"/>
        <v>33</v>
      </c>
      <c r="P33" s="16">
        <f t="shared" si="2"/>
        <v>2</v>
      </c>
      <c r="Q33" s="16">
        <f t="shared" si="3"/>
        <v>37</v>
      </c>
      <c r="R33" s="16">
        <f t="shared" si="4"/>
        <v>4</v>
      </c>
      <c r="S33" s="16">
        <f t="shared" si="5"/>
        <v>2.4</v>
      </c>
      <c r="T33" s="21">
        <f t="shared" si="6"/>
        <v>34.6</v>
      </c>
    </row>
    <row r="34" spans="1:20" ht="25.5">
      <c r="A34" s="8">
        <f t="shared" si="8"/>
        <v>31</v>
      </c>
      <c r="B34" s="1" t="s">
        <v>63</v>
      </c>
      <c r="C34" s="12" t="s">
        <v>22</v>
      </c>
      <c r="D34" s="14" t="s">
        <v>91</v>
      </c>
      <c r="E34" s="14" t="s">
        <v>224</v>
      </c>
      <c r="F34" s="14" t="s">
        <v>225</v>
      </c>
      <c r="G34" s="14" t="s">
        <v>226</v>
      </c>
      <c r="H34" s="14" t="s">
        <v>227</v>
      </c>
      <c r="I34" s="14" t="s">
        <v>228</v>
      </c>
      <c r="J34" s="16">
        <v>39.54</v>
      </c>
      <c r="K34" s="16">
        <v>5.3</v>
      </c>
      <c r="L34" s="16">
        <v>4.44</v>
      </c>
      <c r="M34" s="23">
        <f t="shared" si="0"/>
        <v>35.1</v>
      </c>
      <c r="N34" s="16">
        <f t="shared" si="7"/>
        <v>5.3</v>
      </c>
      <c r="O34" s="16">
        <f t="shared" si="1"/>
        <v>34.24</v>
      </c>
      <c r="P34" s="16">
        <f t="shared" si="2"/>
        <v>4.44</v>
      </c>
      <c r="Q34" s="16">
        <f t="shared" si="3"/>
        <v>35.1</v>
      </c>
      <c r="R34" s="16">
        <f t="shared" si="4"/>
        <v>0.8599999999999994</v>
      </c>
      <c r="S34" s="16">
        <f t="shared" si="5"/>
        <v>0.5159999999999997</v>
      </c>
      <c r="T34" s="21">
        <f t="shared" si="6"/>
        <v>34.584</v>
      </c>
    </row>
    <row r="35" spans="1:20" ht="25.5">
      <c r="A35" s="8">
        <f t="shared" si="8"/>
        <v>32</v>
      </c>
      <c r="B35" s="1" t="s">
        <v>63</v>
      </c>
      <c r="C35" s="12" t="s">
        <v>22</v>
      </c>
      <c r="D35" s="14" t="s">
        <v>91</v>
      </c>
      <c r="E35" s="14" t="s">
        <v>229</v>
      </c>
      <c r="F35" s="14" t="s">
        <v>230</v>
      </c>
      <c r="G35" s="14"/>
      <c r="H35" s="14" t="s">
        <v>231</v>
      </c>
      <c r="I35" s="14" t="s">
        <v>232</v>
      </c>
      <c r="J35" s="16">
        <v>74</v>
      </c>
      <c r="K35" s="16">
        <v>9</v>
      </c>
      <c r="L35" s="16">
        <v>6.2</v>
      </c>
      <c r="M35" s="23">
        <f t="shared" si="0"/>
        <v>67.8</v>
      </c>
      <c r="N35" s="16">
        <f t="shared" si="7"/>
        <v>9</v>
      </c>
      <c r="O35" s="16">
        <f t="shared" si="1"/>
        <v>65</v>
      </c>
      <c r="P35" s="16">
        <f t="shared" si="2"/>
        <v>6.2</v>
      </c>
      <c r="Q35" s="16">
        <f t="shared" si="3"/>
        <v>67.8</v>
      </c>
      <c r="R35" s="16">
        <f t="shared" si="4"/>
        <v>2.8</v>
      </c>
      <c r="S35" s="16">
        <f aca="true" t="shared" si="9" ref="S35:S76">R35*0.6</f>
        <v>1.68</v>
      </c>
      <c r="T35" s="21">
        <f t="shared" si="6"/>
        <v>66.11999999999999</v>
      </c>
    </row>
    <row r="36" spans="1:20" ht="25.5">
      <c r="A36" s="8">
        <f t="shared" si="8"/>
        <v>33</v>
      </c>
      <c r="B36" s="1" t="s">
        <v>64</v>
      </c>
      <c r="C36" s="12" t="s">
        <v>23</v>
      </c>
      <c r="D36" s="14" t="s">
        <v>91</v>
      </c>
      <c r="E36" s="14" t="s">
        <v>233</v>
      </c>
      <c r="F36" s="14" t="s">
        <v>234</v>
      </c>
      <c r="G36" s="14" t="s">
        <v>235</v>
      </c>
      <c r="H36" s="14" t="s">
        <v>236</v>
      </c>
      <c r="I36" s="14" t="s">
        <v>237</v>
      </c>
      <c r="J36" s="16">
        <v>54.18</v>
      </c>
      <c r="K36" s="16">
        <v>5.82</v>
      </c>
      <c r="L36" s="16">
        <v>3.82</v>
      </c>
      <c r="M36" s="23">
        <f aca="true" t="shared" si="10" ref="M36:M67">J36-L36</f>
        <v>50.36</v>
      </c>
      <c r="N36" s="16">
        <f t="shared" si="7"/>
        <v>5.82</v>
      </c>
      <c r="O36" s="16">
        <f aca="true" t="shared" si="11" ref="O36:O67">J36-N36</f>
        <v>48.36</v>
      </c>
      <c r="P36" s="16">
        <f aca="true" t="shared" si="12" ref="P36:P67">L36</f>
        <v>3.82</v>
      </c>
      <c r="Q36" s="16">
        <f aca="true" t="shared" si="13" ref="Q36:Q67">J36-P36</f>
        <v>50.36</v>
      </c>
      <c r="R36" s="16">
        <f aca="true" t="shared" si="14" ref="R36:R67">N36-L36</f>
        <v>2.0000000000000004</v>
      </c>
      <c r="S36" s="16">
        <f t="shared" si="9"/>
        <v>1.2000000000000002</v>
      </c>
      <c r="T36" s="21">
        <f aca="true" t="shared" si="15" ref="T36:T67">M36-S36</f>
        <v>49.16</v>
      </c>
    </row>
    <row r="37" spans="1:20" ht="25.5">
      <c r="A37" s="8">
        <f t="shared" si="8"/>
        <v>34</v>
      </c>
      <c r="B37" s="1" t="s">
        <v>64</v>
      </c>
      <c r="C37" s="12" t="s">
        <v>23</v>
      </c>
      <c r="D37" s="14" t="s">
        <v>91</v>
      </c>
      <c r="E37" s="14" t="s">
        <v>238</v>
      </c>
      <c r="F37" s="14" t="s">
        <v>239</v>
      </c>
      <c r="G37" s="14" t="s">
        <v>240</v>
      </c>
      <c r="H37" s="14" t="s">
        <v>241</v>
      </c>
      <c r="I37" s="14" t="s">
        <v>242</v>
      </c>
      <c r="J37" s="16">
        <v>85.92</v>
      </c>
      <c r="K37" s="16">
        <v>10.35</v>
      </c>
      <c r="L37" s="16">
        <v>5.56</v>
      </c>
      <c r="M37" s="23">
        <f t="shared" si="10"/>
        <v>80.36</v>
      </c>
      <c r="N37" s="16">
        <f t="shared" si="7"/>
        <v>10.35</v>
      </c>
      <c r="O37" s="16">
        <f t="shared" si="11"/>
        <v>75.57000000000001</v>
      </c>
      <c r="P37" s="16">
        <f t="shared" si="12"/>
        <v>5.56</v>
      </c>
      <c r="Q37" s="16">
        <f t="shared" si="13"/>
        <v>80.36</v>
      </c>
      <c r="R37" s="16">
        <f t="shared" si="14"/>
        <v>4.79</v>
      </c>
      <c r="S37" s="16">
        <f t="shared" si="9"/>
        <v>2.874</v>
      </c>
      <c r="T37" s="21">
        <f t="shared" si="15"/>
        <v>77.486</v>
      </c>
    </row>
    <row r="38" spans="1:20" ht="25.5">
      <c r="A38" s="8">
        <f t="shared" si="8"/>
        <v>35</v>
      </c>
      <c r="B38" s="1" t="s">
        <v>64</v>
      </c>
      <c r="C38" s="12" t="s">
        <v>23</v>
      </c>
      <c r="D38" s="14" t="s">
        <v>91</v>
      </c>
      <c r="E38" s="14" t="s">
        <v>243</v>
      </c>
      <c r="F38" s="14" t="s">
        <v>140</v>
      </c>
      <c r="G38" s="14"/>
      <c r="H38" s="14" t="s">
        <v>222</v>
      </c>
      <c r="I38" s="14" t="s">
        <v>223</v>
      </c>
      <c r="J38" s="16">
        <v>37.99</v>
      </c>
      <c r="K38" s="16">
        <v>10</v>
      </c>
      <c r="L38" s="16">
        <v>3</v>
      </c>
      <c r="M38" s="23">
        <f t="shared" si="10"/>
        <v>34.99</v>
      </c>
      <c r="N38" s="16">
        <f t="shared" si="7"/>
        <v>10</v>
      </c>
      <c r="O38" s="16">
        <f t="shared" si="11"/>
        <v>27.990000000000002</v>
      </c>
      <c r="P38" s="16">
        <f t="shared" si="12"/>
        <v>3</v>
      </c>
      <c r="Q38" s="16">
        <f t="shared" si="13"/>
        <v>34.99</v>
      </c>
      <c r="R38" s="16">
        <f t="shared" si="14"/>
        <v>7</v>
      </c>
      <c r="S38" s="16">
        <f t="shared" si="9"/>
        <v>4.2</v>
      </c>
      <c r="T38" s="21">
        <f t="shared" si="15"/>
        <v>30.790000000000003</v>
      </c>
    </row>
    <row r="39" spans="1:20" ht="25.5">
      <c r="A39" s="8">
        <f t="shared" si="8"/>
        <v>36</v>
      </c>
      <c r="B39" s="1" t="s">
        <v>65</v>
      </c>
      <c r="C39" s="12" t="s">
        <v>24</v>
      </c>
      <c r="D39" s="14" t="s">
        <v>91</v>
      </c>
      <c r="E39" s="14" t="s">
        <v>244</v>
      </c>
      <c r="F39" s="14" t="s">
        <v>245</v>
      </c>
      <c r="G39" s="14" t="s">
        <v>246</v>
      </c>
      <c r="H39" s="14" t="s">
        <v>247</v>
      </c>
      <c r="I39" s="14" t="s">
        <v>248</v>
      </c>
      <c r="J39" s="16">
        <v>32.55</v>
      </c>
      <c r="K39" s="16">
        <v>5.39</v>
      </c>
      <c r="L39" s="16">
        <v>2.52</v>
      </c>
      <c r="M39" s="23">
        <f t="shared" si="10"/>
        <v>30.029999999999998</v>
      </c>
      <c r="N39" s="16">
        <f t="shared" si="7"/>
        <v>5.39</v>
      </c>
      <c r="O39" s="16">
        <f t="shared" si="11"/>
        <v>27.159999999999997</v>
      </c>
      <c r="P39" s="16">
        <f t="shared" si="12"/>
        <v>2.52</v>
      </c>
      <c r="Q39" s="16">
        <f t="shared" si="13"/>
        <v>30.029999999999998</v>
      </c>
      <c r="R39" s="16">
        <f t="shared" si="14"/>
        <v>2.8699999999999997</v>
      </c>
      <c r="S39" s="16">
        <f t="shared" si="9"/>
        <v>1.7219999999999998</v>
      </c>
      <c r="T39" s="21">
        <f t="shared" si="15"/>
        <v>28.307999999999996</v>
      </c>
    </row>
    <row r="40" spans="1:20" ht="25.5">
      <c r="A40" s="8">
        <f t="shared" si="8"/>
        <v>37</v>
      </c>
      <c r="B40" s="1" t="s">
        <v>65</v>
      </c>
      <c r="C40" s="12" t="s">
        <v>24</v>
      </c>
      <c r="D40" s="14" t="s">
        <v>91</v>
      </c>
      <c r="E40" s="14" t="s">
        <v>249</v>
      </c>
      <c r="F40" s="14" t="s">
        <v>250</v>
      </c>
      <c r="G40" s="14" t="s">
        <v>251</v>
      </c>
      <c r="H40" s="14" t="s">
        <v>222</v>
      </c>
      <c r="I40" s="14" t="s">
        <v>223</v>
      </c>
      <c r="J40" s="16">
        <v>120.91</v>
      </c>
      <c r="K40" s="16">
        <v>11.2</v>
      </c>
      <c r="L40" s="16">
        <v>6.54</v>
      </c>
      <c r="M40" s="23">
        <f t="shared" si="10"/>
        <v>114.36999999999999</v>
      </c>
      <c r="N40" s="16">
        <f t="shared" si="7"/>
        <v>11.2</v>
      </c>
      <c r="O40" s="16">
        <f t="shared" si="11"/>
        <v>109.71</v>
      </c>
      <c r="P40" s="16">
        <f t="shared" si="12"/>
        <v>6.54</v>
      </c>
      <c r="Q40" s="16">
        <f t="shared" si="13"/>
        <v>114.36999999999999</v>
      </c>
      <c r="R40" s="16">
        <f t="shared" si="14"/>
        <v>4.659999999999999</v>
      </c>
      <c r="S40" s="16">
        <f t="shared" si="9"/>
        <v>2.7959999999999994</v>
      </c>
      <c r="T40" s="21">
        <f t="shared" si="15"/>
        <v>111.57399999999998</v>
      </c>
    </row>
    <row r="41" spans="1:20" ht="25.5">
      <c r="A41" s="8">
        <f t="shared" si="8"/>
        <v>38</v>
      </c>
      <c r="B41" s="1" t="s">
        <v>66</v>
      </c>
      <c r="C41" s="12" t="s">
        <v>25</v>
      </c>
      <c r="D41" s="14" t="s">
        <v>91</v>
      </c>
      <c r="E41" s="14" t="s">
        <v>252</v>
      </c>
      <c r="F41" s="14" t="s">
        <v>253</v>
      </c>
      <c r="G41" s="14" t="s">
        <v>254</v>
      </c>
      <c r="H41" s="14" t="s">
        <v>255</v>
      </c>
      <c r="I41" s="14" t="s">
        <v>256</v>
      </c>
      <c r="J41" s="16">
        <v>68.22</v>
      </c>
      <c r="K41" s="16">
        <v>10.9</v>
      </c>
      <c r="L41" s="16">
        <v>4.06</v>
      </c>
      <c r="M41" s="23">
        <f t="shared" si="10"/>
        <v>64.16</v>
      </c>
      <c r="N41" s="16">
        <f t="shared" si="7"/>
        <v>10.9</v>
      </c>
      <c r="O41" s="16">
        <f t="shared" si="11"/>
        <v>57.32</v>
      </c>
      <c r="P41" s="16">
        <f t="shared" si="12"/>
        <v>4.06</v>
      </c>
      <c r="Q41" s="16">
        <f t="shared" si="13"/>
        <v>64.16</v>
      </c>
      <c r="R41" s="16">
        <f t="shared" si="14"/>
        <v>6.840000000000001</v>
      </c>
      <c r="S41" s="16">
        <f t="shared" si="9"/>
        <v>4.104</v>
      </c>
      <c r="T41" s="21">
        <f t="shared" si="15"/>
        <v>60.056</v>
      </c>
    </row>
    <row r="42" spans="1:20" ht="25.5">
      <c r="A42" s="8">
        <f t="shared" si="8"/>
        <v>39</v>
      </c>
      <c r="B42" s="1" t="s">
        <v>66</v>
      </c>
      <c r="C42" s="12" t="s">
        <v>25</v>
      </c>
      <c r="D42" s="14" t="s">
        <v>91</v>
      </c>
      <c r="E42" s="14" t="s">
        <v>257</v>
      </c>
      <c r="F42" s="14" t="s">
        <v>258</v>
      </c>
      <c r="G42" s="14" t="s">
        <v>259</v>
      </c>
      <c r="H42" s="14" t="s">
        <v>260</v>
      </c>
      <c r="I42" s="14" t="s">
        <v>261</v>
      </c>
      <c r="J42" s="16">
        <v>34.45</v>
      </c>
      <c r="K42" s="16">
        <v>6.5</v>
      </c>
      <c r="L42" s="16">
        <v>2.7</v>
      </c>
      <c r="M42" s="23">
        <f t="shared" si="10"/>
        <v>31.750000000000004</v>
      </c>
      <c r="N42" s="16">
        <f t="shared" si="7"/>
        <v>6.5</v>
      </c>
      <c r="O42" s="16">
        <f t="shared" si="11"/>
        <v>27.950000000000003</v>
      </c>
      <c r="P42" s="16">
        <f t="shared" si="12"/>
        <v>2.7</v>
      </c>
      <c r="Q42" s="16">
        <f t="shared" si="13"/>
        <v>31.750000000000004</v>
      </c>
      <c r="R42" s="16">
        <f t="shared" si="14"/>
        <v>3.8</v>
      </c>
      <c r="S42" s="16">
        <f t="shared" si="9"/>
        <v>2.28</v>
      </c>
      <c r="T42" s="21">
        <f t="shared" si="15"/>
        <v>29.470000000000002</v>
      </c>
    </row>
    <row r="43" spans="1:20" ht="25.5">
      <c r="A43" s="8">
        <f t="shared" si="8"/>
        <v>40</v>
      </c>
      <c r="B43" s="1" t="s">
        <v>67</v>
      </c>
      <c r="C43" s="12" t="s">
        <v>26</v>
      </c>
      <c r="D43" s="14" t="s">
        <v>91</v>
      </c>
      <c r="E43" s="14" t="s">
        <v>262</v>
      </c>
      <c r="F43" s="14" t="s">
        <v>263</v>
      </c>
      <c r="G43" s="14" t="s">
        <v>264</v>
      </c>
      <c r="H43" s="14" t="s">
        <v>265</v>
      </c>
      <c r="I43" s="14" t="s">
        <v>266</v>
      </c>
      <c r="J43" s="16">
        <v>68</v>
      </c>
      <c r="K43" s="16">
        <v>4.8</v>
      </c>
      <c r="L43" s="16">
        <v>2.51</v>
      </c>
      <c r="M43" s="23">
        <f t="shared" si="10"/>
        <v>65.49</v>
      </c>
      <c r="N43" s="16">
        <f t="shared" si="7"/>
        <v>4.8</v>
      </c>
      <c r="O43" s="16">
        <f t="shared" si="11"/>
        <v>63.2</v>
      </c>
      <c r="P43" s="16">
        <f t="shared" si="12"/>
        <v>2.51</v>
      </c>
      <c r="Q43" s="16">
        <f t="shared" si="13"/>
        <v>65.49</v>
      </c>
      <c r="R43" s="16">
        <f t="shared" si="14"/>
        <v>2.29</v>
      </c>
      <c r="S43" s="16">
        <f t="shared" si="9"/>
        <v>1.3739999999999999</v>
      </c>
      <c r="T43" s="21">
        <f t="shared" si="15"/>
        <v>64.116</v>
      </c>
    </row>
    <row r="44" spans="1:20" ht="25.5">
      <c r="A44" s="8">
        <f t="shared" si="8"/>
        <v>41</v>
      </c>
      <c r="B44" s="1" t="s">
        <v>67</v>
      </c>
      <c r="C44" s="12" t="s">
        <v>26</v>
      </c>
      <c r="D44" s="14" t="s">
        <v>91</v>
      </c>
      <c r="E44" s="14" t="s">
        <v>267</v>
      </c>
      <c r="F44" s="14" t="s">
        <v>268</v>
      </c>
      <c r="G44" s="14"/>
      <c r="H44" s="14" t="s">
        <v>269</v>
      </c>
      <c r="I44" s="14" t="s">
        <v>270</v>
      </c>
      <c r="J44" s="16">
        <v>50.74</v>
      </c>
      <c r="K44" s="16">
        <v>10</v>
      </c>
      <c r="L44" s="16">
        <v>3.8</v>
      </c>
      <c r="M44" s="23">
        <f t="shared" si="10"/>
        <v>46.940000000000005</v>
      </c>
      <c r="N44" s="16">
        <f t="shared" si="7"/>
        <v>10</v>
      </c>
      <c r="O44" s="16">
        <f t="shared" si="11"/>
        <v>40.74</v>
      </c>
      <c r="P44" s="16">
        <f t="shared" si="12"/>
        <v>3.8</v>
      </c>
      <c r="Q44" s="16">
        <f t="shared" si="13"/>
        <v>46.940000000000005</v>
      </c>
      <c r="R44" s="16">
        <f t="shared" si="14"/>
        <v>6.2</v>
      </c>
      <c r="S44" s="16">
        <f t="shared" si="9"/>
        <v>3.7199999999999998</v>
      </c>
      <c r="T44" s="21">
        <f t="shared" si="15"/>
        <v>43.220000000000006</v>
      </c>
    </row>
    <row r="45" spans="1:20" ht="25.5">
      <c r="A45" s="8">
        <f t="shared" si="8"/>
        <v>42</v>
      </c>
      <c r="B45" s="1" t="s">
        <v>68</v>
      </c>
      <c r="C45" s="12" t="s">
        <v>27</v>
      </c>
      <c r="D45" s="14" t="s">
        <v>91</v>
      </c>
      <c r="E45" s="14" t="s">
        <v>271</v>
      </c>
      <c r="F45" s="14" t="s">
        <v>272</v>
      </c>
      <c r="G45" s="14" t="s">
        <v>273</v>
      </c>
      <c r="H45" s="14" t="s">
        <v>274</v>
      </c>
      <c r="I45" s="14" t="s">
        <v>275</v>
      </c>
      <c r="J45" s="16">
        <v>59</v>
      </c>
      <c r="K45" s="16">
        <v>6.8</v>
      </c>
      <c r="L45" s="16">
        <v>3.02</v>
      </c>
      <c r="M45" s="23">
        <f t="shared" si="10"/>
        <v>55.98</v>
      </c>
      <c r="N45" s="16">
        <f t="shared" si="7"/>
        <v>6.8</v>
      </c>
      <c r="O45" s="16">
        <f t="shared" si="11"/>
        <v>52.2</v>
      </c>
      <c r="P45" s="16">
        <f t="shared" si="12"/>
        <v>3.02</v>
      </c>
      <c r="Q45" s="16">
        <f t="shared" si="13"/>
        <v>55.98</v>
      </c>
      <c r="R45" s="16">
        <f t="shared" si="14"/>
        <v>3.78</v>
      </c>
      <c r="S45" s="16">
        <f t="shared" si="9"/>
        <v>2.268</v>
      </c>
      <c r="T45" s="21">
        <f t="shared" si="15"/>
        <v>53.711999999999996</v>
      </c>
    </row>
    <row r="46" spans="1:20" ht="25.5">
      <c r="A46" s="8">
        <f t="shared" si="8"/>
        <v>43</v>
      </c>
      <c r="B46" s="1" t="s">
        <v>68</v>
      </c>
      <c r="C46" s="12" t="s">
        <v>27</v>
      </c>
      <c r="D46" s="14" t="s">
        <v>91</v>
      </c>
      <c r="E46" s="14" t="s">
        <v>276</v>
      </c>
      <c r="F46" s="14" t="s">
        <v>277</v>
      </c>
      <c r="G46" s="14" t="s">
        <v>278</v>
      </c>
      <c r="H46" s="14" t="s">
        <v>279</v>
      </c>
      <c r="I46" s="14" t="s">
        <v>280</v>
      </c>
      <c r="J46" s="16">
        <v>155.6</v>
      </c>
      <c r="K46" s="16">
        <v>7.5</v>
      </c>
      <c r="L46" s="16">
        <v>3.8</v>
      </c>
      <c r="M46" s="23">
        <f t="shared" si="10"/>
        <v>151.79999999999998</v>
      </c>
      <c r="N46" s="16">
        <f t="shared" si="7"/>
        <v>7.5</v>
      </c>
      <c r="O46" s="16">
        <f t="shared" si="11"/>
        <v>148.1</v>
      </c>
      <c r="P46" s="16">
        <f t="shared" si="12"/>
        <v>3.8</v>
      </c>
      <c r="Q46" s="16">
        <f t="shared" si="13"/>
        <v>151.79999999999998</v>
      </c>
      <c r="R46" s="16">
        <f t="shared" si="14"/>
        <v>3.7</v>
      </c>
      <c r="S46" s="16">
        <f t="shared" si="9"/>
        <v>2.22</v>
      </c>
      <c r="T46" s="21">
        <f t="shared" si="15"/>
        <v>149.57999999999998</v>
      </c>
    </row>
    <row r="47" spans="1:20" ht="25.5">
      <c r="A47" s="8">
        <f t="shared" si="8"/>
        <v>44</v>
      </c>
      <c r="B47" s="1" t="s">
        <v>68</v>
      </c>
      <c r="C47" s="12" t="s">
        <v>27</v>
      </c>
      <c r="D47" s="14" t="s">
        <v>91</v>
      </c>
      <c r="E47" s="14" t="s">
        <v>276</v>
      </c>
      <c r="F47" s="14" t="s">
        <v>281</v>
      </c>
      <c r="G47" s="14" t="s">
        <v>282</v>
      </c>
      <c r="H47" s="14" t="s">
        <v>283</v>
      </c>
      <c r="I47" s="14" t="s">
        <v>284</v>
      </c>
      <c r="J47" s="16">
        <v>166.09</v>
      </c>
      <c r="K47" s="16">
        <v>7</v>
      </c>
      <c r="L47" s="16">
        <v>2.6</v>
      </c>
      <c r="M47" s="23">
        <f t="shared" si="10"/>
        <v>163.49</v>
      </c>
      <c r="N47" s="16">
        <f t="shared" si="7"/>
        <v>7</v>
      </c>
      <c r="O47" s="16">
        <f t="shared" si="11"/>
        <v>159.09</v>
      </c>
      <c r="P47" s="16">
        <f t="shared" si="12"/>
        <v>2.6</v>
      </c>
      <c r="Q47" s="16">
        <f t="shared" si="13"/>
        <v>163.49</v>
      </c>
      <c r="R47" s="16">
        <f t="shared" si="14"/>
        <v>4.4</v>
      </c>
      <c r="S47" s="16">
        <f t="shared" si="9"/>
        <v>2.64</v>
      </c>
      <c r="T47" s="21">
        <f t="shared" si="15"/>
        <v>160.85000000000002</v>
      </c>
    </row>
    <row r="48" spans="1:20" ht="25.5">
      <c r="A48" s="8">
        <f t="shared" si="8"/>
        <v>45</v>
      </c>
      <c r="B48" s="1" t="s">
        <v>69</v>
      </c>
      <c r="C48" s="12" t="s">
        <v>28</v>
      </c>
      <c r="D48" s="14" t="s">
        <v>91</v>
      </c>
      <c r="E48" s="14" t="s">
        <v>285</v>
      </c>
      <c r="F48" s="14" t="s">
        <v>286</v>
      </c>
      <c r="G48" s="14" t="s">
        <v>287</v>
      </c>
      <c r="H48" s="14" t="s">
        <v>288</v>
      </c>
      <c r="I48" s="14" t="s">
        <v>289</v>
      </c>
      <c r="J48" s="16">
        <v>60.48</v>
      </c>
      <c r="K48" s="16">
        <v>10.1</v>
      </c>
      <c r="L48" s="16">
        <v>6.93</v>
      </c>
      <c r="M48" s="23">
        <f t="shared" si="10"/>
        <v>53.55</v>
      </c>
      <c r="N48" s="16">
        <f t="shared" si="7"/>
        <v>10.1</v>
      </c>
      <c r="O48" s="16">
        <f t="shared" si="11"/>
        <v>50.379999999999995</v>
      </c>
      <c r="P48" s="16">
        <f t="shared" si="12"/>
        <v>6.93</v>
      </c>
      <c r="Q48" s="16">
        <f t="shared" si="13"/>
        <v>53.55</v>
      </c>
      <c r="R48" s="16">
        <f t="shared" si="14"/>
        <v>3.17</v>
      </c>
      <c r="S48" s="16">
        <f t="shared" si="9"/>
        <v>1.902</v>
      </c>
      <c r="T48" s="21">
        <f t="shared" si="15"/>
        <v>51.647999999999996</v>
      </c>
    </row>
    <row r="49" spans="1:20" ht="25.5">
      <c r="A49" s="8">
        <f t="shared" si="8"/>
        <v>46</v>
      </c>
      <c r="B49" s="1" t="s">
        <v>69</v>
      </c>
      <c r="C49" s="12" t="s">
        <v>28</v>
      </c>
      <c r="D49" s="14" t="s">
        <v>91</v>
      </c>
      <c r="E49" s="14" t="s">
        <v>290</v>
      </c>
      <c r="F49" s="14" t="s">
        <v>291</v>
      </c>
      <c r="G49" s="14" t="s">
        <v>292</v>
      </c>
      <c r="H49" s="14" t="s">
        <v>293</v>
      </c>
      <c r="I49" s="14" t="s">
        <v>294</v>
      </c>
      <c r="J49" s="16">
        <v>56.74</v>
      </c>
      <c r="K49" s="16">
        <v>5.84</v>
      </c>
      <c r="L49" s="16">
        <v>3.56</v>
      </c>
      <c r="M49" s="23">
        <f t="shared" si="10"/>
        <v>53.18</v>
      </c>
      <c r="N49" s="16">
        <f t="shared" si="7"/>
        <v>5.84</v>
      </c>
      <c r="O49" s="16">
        <f t="shared" si="11"/>
        <v>50.900000000000006</v>
      </c>
      <c r="P49" s="16">
        <f t="shared" si="12"/>
        <v>3.56</v>
      </c>
      <c r="Q49" s="16">
        <f t="shared" si="13"/>
        <v>53.18</v>
      </c>
      <c r="R49" s="16">
        <f t="shared" si="14"/>
        <v>2.28</v>
      </c>
      <c r="S49" s="16">
        <f t="shared" si="9"/>
        <v>1.3679999999999999</v>
      </c>
      <c r="T49" s="21">
        <f t="shared" si="15"/>
        <v>51.812</v>
      </c>
    </row>
    <row r="50" spans="1:20" ht="25.5">
      <c r="A50" s="8">
        <f t="shared" si="8"/>
        <v>47</v>
      </c>
      <c r="B50" s="1" t="s">
        <v>69</v>
      </c>
      <c r="C50" s="12" t="s">
        <v>28</v>
      </c>
      <c r="D50" s="14" t="s">
        <v>91</v>
      </c>
      <c r="E50" s="14" t="s">
        <v>295</v>
      </c>
      <c r="F50" s="14" t="s">
        <v>296</v>
      </c>
      <c r="G50" s="14" t="s">
        <v>297</v>
      </c>
      <c r="H50" s="14" t="s">
        <v>298</v>
      </c>
      <c r="I50" s="14" t="s">
        <v>299</v>
      </c>
      <c r="J50" s="16">
        <v>45</v>
      </c>
      <c r="K50" s="16">
        <v>6.25</v>
      </c>
      <c r="L50" s="16">
        <v>3.34</v>
      </c>
      <c r="M50" s="23">
        <f t="shared" si="10"/>
        <v>41.66</v>
      </c>
      <c r="N50" s="16">
        <f t="shared" si="7"/>
        <v>6.25</v>
      </c>
      <c r="O50" s="16">
        <f t="shared" si="11"/>
        <v>38.75</v>
      </c>
      <c r="P50" s="16">
        <f t="shared" si="12"/>
        <v>3.34</v>
      </c>
      <c r="Q50" s="16">
        <f t="shared" si="13"/>
        <v>41.66</v>
      </c>
      <c r="R50" s="16">
        <f t="shared" si="14"/>
        <v>2.91</v>
      </c>
      <c r="S50" s="16">
        <f t="shared" si="9"/>
        <v>1.746</v>
      </c>
      <c r="T50" s="21">
        <f t="shared" si="15"/>
        <v>39.913999999999994</v>
      </c>
    </row>
    <row r="51" spans="1:20" ht="38.25">
      <c r="A51" s="8">
        <f t="shared" si="8"/>
        <v>48</v>
      </c>
      <c r="B51" s="1" t="s">
        <v>70</v>
      </c>
      <c r="C51" s="12" t="s">
        <v>29</v>
      </c>
      <c r="D51" s="14" t="s">
        <v>91</v>
      </c>
      <c r="E51" s="14" t="s">
        <v>301</v>
      </c>
      <c r="F51" s="17" t="s">
        <v>302</v>
      </c>
      <c r="G51" s="26" t="s">
        <v>303</v>
      </c>
      <c r="H51" s="14" t="s">
        <v>304</v>
      </c>
      <c r="I51" s="14" t="s">
        <v>305</v>
      </c>
      <c r="J51" s="16">
        <v>179</v>
      </c>
      <c r="K51" s="16">
        <v>6.6</v>
      </c>
      <c r="L51" s="16">
        <v>2.8</v>
      </c>
      <c r="M51" s="23">
        <f t="shared" si="10"/>
        <v>176.2</v>
      </c>
      <c r="N51" s="16">
        <f t="shared" si="7"/>
        <v>6.6</v>
      </c>
      <c r="O51" s="16">
        <f t="shared" si="11"/>
        <v>172.4</v>
      </c>
      <c r="P51" s="16">
        <f t="shared" si="12"/>
        <v>2.8</v>
      </c>
      <c r="Q51" s="16">
        <f t="shared" si="13"/>
        <v>176.2</v>
      </c>
      <c r="R51" s="16">
        <f t="shared" si="14"/>
        <v>3.8</v>
      </c>
      <c r="S51" s="16">
        <f t="shared" si="9"/>
        <v>2.28</v>
      </c>
      <c r="T51" s="21">
        <f t="shared" si="15"/>
        <v>173.92</v>
      </c>
    </row>
    <row r="52" spans="1:20" ht="38.25">
      <c r="A52" s="8">
        <f t="shared" si="8"/>
        <v>49</v>
      </c>
      <c r="B52" s="1" t="s">
        <v>70</v>
      </c>
      <c r="C52" s="12" t="s">
        <v>29</v>
      </c>
      <c r="D52" s="14" t="s">
        <v>91</v>
      </c>
      <c r="E52" s="14" t="s">
        <v>306</v>
      </c>
      <c r="F52" s="17" t="s">
        <v>307</v>
      </c>
      <c r="G52" s="26" t="s">
        <v>308</v>
      </c>
      <c r="H52" s="14" t="s">
        <v>309</v>
      </c>
      <c r="I52" s="14" t="s">
        <v>310</v>
      </c>
      <c r="J52" s="16">
        <v>222.713</v>
      </c>
      <c r="K52" s="16">
        <v>14.16</v>
      </c>
      <c r="L52" s="16">
        <v>5.23</v>
      </c>
      <c r="M52" s="23">
        <f t="shared" si="10"/>
        <v>217.483</v>
      </c>
      <c r="N52" s="16">
        <f>K52</f>
        <v>14.16</v>
      </c>
      <c r="O52" s="16">
        <f t="shared" si="11"/>
        <v>208.553</v>
      </c>
      <c r="P52" s="16">
        <f t="shared" si="12"/>
        <v>5.23</v>
      </c>
      <c r="Q52" s="16">
        <f t="shared" si="13"/>
        <v>217.483</v>
      </c>
      <c r="R52" s="16">
        <f t="shared" si="14"/>
        <v>8.93</v>
      </c>
      <c r="S52" s="16">
        <f t="shared" si="9"/>
        <v>5.358</v>
      </c>
      <c r="T52" s="21">
        <f t="shared" si="15"/>
        <v>212.125</v>
      </c>
    </row>
    <row r="53" spans="1:20" ht="25.5">
      <c r="A53" s="8">
        <f t="shared" si="8"/>
        <v>50</v>
      </c>
      <c r="B53" s="1" t="s">
        <v>71</v>
      </c>
      <c r="C53" s="13" t="s">
        <v>49</v>
      </c>
      <c r="D53" s="14" t="s">
        <v>91</v>
      </c>
      <c r="E53" s="14" t="s">
        <v>385</v>
      </c>
      <c r="F53" s="14"/>
      <c r="G53" s="14" t="s">
        <v>386</v>
      </c>
      <c r="H53" s="14" t="s">
        <v>387</v>
      </c>
      <c r="I53" s="14" t="s">
        <v>388</v>
      </c>
      <c r="J53" s="16">
        <v>160</v>
      </c>
      <c r="K53" s="16">
        <v>12</v>
      </c>
      <c r="L53" s="16">
        <v>3.21</v>
      </c>
      <c r="M53" s="23">
        <f t="shared" si="10"/>
        <v>156.79</v>
      </c>
      <c r="N53" s="16">
        <f t="shared" si="7"/>
        <v>12</v>
      </c>
      <c r="O53" s="16">
        <f t="shared" si="11"/>
        <v>148</v>
      </c>
      <c r="P53" s="16">
        <f t="shared" si="12"/>
        <v>3.21</v>
      </c>
      <c r="Q53" s="16">
        <f t="shared" si="13"/>
        <v>156.79</v>
      </c>
      <c r="R53" s="16">
        <f t="shared" si="14"/>
        <v>8.79</v>
      </c>
      <c r="S53" s="16">
        <f t="shared" si="9"/>
        <v>5.273999999999999</v>
      </c>
      <c r="T53" s="21">
        <f t="shared" si="15"/>
        <v>151.516</v>
      </c>
    </row>
    <row r="54" spans="1:20" ht="25.5">
      <c r="A54" s="8">
        <f t="shared" si="8"/>
        <v>51</v>
      </c>
      <c r="B54" s="1" t="s">
        <v>71</v>
      </c>
      <c r="C54" s="13" t="s">
        <v>49</v>
      </c>
      <c r="D54" s="14" t="s">
        <v>91</v>
      </c>
      <c r="E54" s="14" t="s">
        <v>389</v>
      </c>
      <c r="F54" s="14"/>
      <c r="G54" s="14"/>
      <c r="H54" s="14" t="s">
        <v>394</v>
      </c>
      <c r="I54" s="14" t="s">
        <v>395</v>
      </c>
      <c r="J54" s="16">
        <v>196.14</v>
      </c>
      <c r="K54" s="16">
        <v>7.4</v>
      </c>
      <c r="L54" s="16">
        <v>2.18</v>
      </c>
      <c r="M54" s="23">
        <f t="shared" si="10"/>
        <v>193.95999999999998</v>
      </c>
      <c r="N54" s="16">
        <f>K54</f>
        <v>7.4</v>
      </c>
      <c r="O54" s="16">
        <f t="shared" si="11"/>
        <v>188.73999999999998</v>
      </c>
      <c r="P54" s="16">
        <f t="shared" si="12"/>
        <v>2.18</v>
      </c>
      <c r="Q54" s="16">
        <f t="shared" si="13"/>
        <v>193.95999999999998</v>
      </c>
      <c r="R54" s="16">
        <f t="shared" si="14"/>
        <v>5.220000000000001</v>
      </c>
      <c r="S54" s="16">
        <f t="shared" si="9"/>
        <v>3.132</v>
      </c>
      <c r="T54" s="21">
        <f t="shared" si="15"/>
        <v>190.82799999999997</v>
      </c>
    </row>
    <row r="55" spans="1:20" ht="38.25">
      <c r="A55" s="8">
        <f t="shared" si="8"/>
        <v>52</v>
      </c>
      <c r="B55" s="2" t="s">
        <v>72</v>
      </c>
      <c r="C55" s="12" t="s">
        <v>30</v>
      </c>
      <c r="D55" s="14" t="s">
        <v>91</v>
      </c>
      <c r="E55" s="14" t="s">
        <v>311</v>
      </c>
      <c r="F55" s="14" t="s">
        <v>312</v>
      </c>
      <c r="G55" s="14" t="s">
        <v>313</v>
      </c>
      <c r="H55" s="14" t="s">
        <v>314</v>
      </c>
      <c r="I55" s="14" t="s">
        <v>315</v>
      </c>
      <c r="J55" s="16">
        <v>201.71</v>
      </c>
      <c r="K55" s="16">
        <v>6.55</v>
      </c>
      <c r="L55" s="16">
        <v>4.19</v>
      </c>
      <c r="M55" s="23">
        <f t="shared" si="10"/>
        <v>197.52</v>
      </c>
      <c r="N55" s="16">
        <f t="shared" si="7"/>
        <v>6.55</v>
      </c>
      <c r="O55" s="16">
        <f t="shared" si="11"/>
        <v>195.16</v>
      </c>
      <c r="P55" s="16">
        <f t="shared" si="12"/>
        <v>4.19</v>
      </c>
      <c r="Q55" s="16">
        <f t="shared" si="13"/>
        <v>197.52</v>
      </c>
      <c r="R55" s="16">
        <f t="shared" si="14"/>
        <v>2.3599999999999994</v>
      </c>
      <c r="S55" s="16">
        <f t="shared" si="9"/>
        <v>1.4159999999999997</v>
      </c>
      <c r="T55" s="21">
        <f t="shared" si="15"/>
        <v>196.104</v>
      </c>
    </row>
    <row r="56" spans="1:20" ht="25.5">
      <c r="A56" s="8">
        <f t="shared" si="8"/>
        <v>53</v>
      </c>
      <c r="B56" s="2" t="s">
        <v>73</v>
      </c>
      <c r="C56" s="12" t="s">
        <v>31</v>
      </c>
      <c r="D56" s="14" t="s">
        <v>91</v>
      </c>
      <c r="E56" s="14" t="s">
        <v>233</v>
      </c>
      <c r="F56" s="14" t="s">
        <v>396</v>
      </c>
      <c r="G56" s="14" t="s">
        <v>397</v>
      </c>
      <c r="H56" s="14" t="s">
        <v>398</v>
      </c>
      <c r="I56" s="14" t="s">
        <v>399</v>
      </c>
      <c r="J56" s="16">
        <v>74.45</v>
      </c>
      <c r="K56" s="16">
        <v>11.39</v>
      </c>
      <c r="L56" s="16">
        <v>8.39</v>
      </c>
      <c r="M56" s="23">
        <f t="shared" si="10"/>
        <v>66.06</v>
      </c>
      <c r="N56" s="16">
        <f t="shared" si="7"/>
        <v>11.39</v>
      </c>
      <c r="O56" s="16">
        <f t="shared" si="11"/>
        <v>63.06</v>
      </c>
      <c r="P56" s="16">
        <f t="shared" si="12"/>
        <v>8.39</v>
      </c>
      <c r="Q56" s="16">
        <f t="shared" si="13"/>
        <v>66.06</v>
      </c>
      <c r="R56" s="16">
        <f t="shared" si="14"/>
        <v>3</v>
      </c>
      <c r="S56" s="16">
        <f t="shared" si="9"/>
        <v>1.7999999999999998</v>
      </c>
      <c r="T56" s="21">
        <f t="shared" si="15"/>
        <v>64.26</v>
      </c>
    </row>
    <row r="57" spans="1:20" ht="25.5">
      <c r="A57" s="8">
        <f t="shared" si="8"/>
        <v>54</v>
      </c>
      <c r="B57" s="2" t="s">
        <v>73</v>
      </c>
      <c r="C57" s="12" t="s">
        <v>31</v>
      </c>
      <c r="D57" s="14" t="s">
        <v>91</v>
      </c>
      <c r="E57" s="14" t="s">
        <v>229</v>
      </c>
      <c r="F57" s="14" t="s">
        <v>400</v>
      </c>
      <c r="G57" s="14"/>
      <c r="H57" s="14" t="s">
        <v>401</v>
      </c>
      <c r="I57" s="14" t="s">
        <v>402</v>
      </c>
      <c r="J57" s="16">
        <v>86.5</v>
      </c>
      <c r="K57" s="16">
        <v>12</v>
      </c>
      <c r="L57" s="16">
        <v>2.8</v>
      </c>
      <c r="M57" s="23">
        <f t="shared" si="10"/>
        <v>83.7</v>
      </c>
      <c r="N57" s="16">
        <f>K57</f>
        <v>12</v>
      </c>
      <c r="O57" s="16">
        <f t="shared" si="11"/>
        <v>74.5</v>
      </c>
      <c r="P57" s="16">
        <f t="shared" si="12"/>
        <v>2.8</v>
      </c>
      <c r="Q57" s="16">
        <f t="shared" si="13"/>
        <v>83.7</v>
      </c>
      <c r="R57" s="16">
        <f t="shared" si="14"/>
        <v>9.2</v>
      </c>
      <c r="S57" s="16">
        <f t="shared" si="9"/>
        <v>5.52</v>
      </c>
      <c r="T57" s="21">
        <f t="shared" si="15"/>
        <v>78.18</v>
      </c>
    </row>
    <row r="58" spans="1:20" ht="25.5">
      <c r="A58" s="8">
        <f t="shared" si="8"/>
        <v>55</v>
      </c>
      <c r="B58" s="2" t="s">
        <v>73</v>
      </c>
      <c r="C58" s="12" t="s">
        <v>31</v>
      </c>
      <c r="D58" s="14" t="s">
        <v>91</v>
      </c>
      <c r="E58" s="14" t="s">
        <v>390</v>
      </c>
      <c r="F58" s="14" t="s">
        <v>391</v>
      </c>
      <c r="G58" s="14"/>
      <c r="H58" s="14" t="s">
        <v>392</v>
      </c>
      <c r="I58" s="14" t="s">
        <v>393</v>
      </c>
      <c r="J58" s="16">
        <v>84</v>
      </c>
      <c r="K58" s="16">
        <v>7.8</v>
      </c>
      <c r="L58" s="16">
        <v>2.1</v>
      </c>
      <c r="M58" s="23">
        <f t="shared" si="10"/>
        <v>81.9</v>
      </c>
      <c r="N58" s="16">
        <f t="shared" si="7"/>
        <v>7.8</v>
      </c>
      <c r="O58" s="16">
        <f t="shared" si="11"/>
        <v>76.2</v>
      </c>
      <c r="P58" s="16">
        <f t="shared" si="12"/>
        <v>2.1</v>
      </c>
      <c r="Q58" s="16">
        <f t="shared" si="13"/>
        <v>81.9</v>
      </c>
      <c r="R58" s="16">
        <f t="shared" si="14"/>
        <v>5.699999999999999</v>
      </c>
      <c r="S58" s="16">
        <f t="shared" si="9"/>
        <v>3.4199999999999995</v>
      </c>
      <c r="T58" s="21">
        <f t="shared" si="15"/>
        <v>78.48</v>
      </c>
    </row>
    <row r="59" spans="1:20" ht="25.5">
      <c r="A59" s="8">
        <f t="shared" si="8"/>
        <v>56</v>
      </c>
      <c r="B59" s="2" t="s">
        <v>74</v>
      </c>
      <c r="C59" s="12" t="s">
        <v>32</v>
      </c>
      <c r="D59" s="14" t="s">
        <v>91</v>
      </c>
      <c r="E59" s="14" t="s">
        <v>403</v>
      </c>
      <c r="F59" s="14" t="s">
        <v>404</v>
      </c>
      <c r="G59" s="14" t="s">
        <v>405</v>
      </c>
      <c r="H59" s="14" t="s">
        <v>406</v>
      </c>
      <c r="I59" s="14" t="s">
        <v>407</v>
      </c>
      <c r="J59" s="16">
        <v>50.41</v>
      </c>
      <c r="K59" s="16">
        <v>11.55</v>
      </c>
      <c r="L59" s="16">
        <v>9.67</v>
      </c>
      <c r="M59" s="23">
        <f t="shared" si="10"/>
        <v>40.739999999999995</v>
      </c>
      <c r="N59" s="16">
        <f t="shared" si="7"/>
        <v>11.55</v>
      </c>
      <c r="O59" s="16">
        <f t="shared" si="11"/>
        <v>38.86</v>
      </c>
      <c r="P59" s="16">
        <f t="shared" si="12"/>
        <v>9.67</v>
      </c>
      <c r="Q59" s="16">
        <f t="shared" si="13"/>
        <v>40.739999999999995</v>
      </c>
      <c r="R59" s="16">
        <f t="shared" si="14"/>
        <v>1.8800000000000008</v>
      </c>
      <c r="S59" s="16">
        <f t="shared" si="9"/>
        <v>1.1280000000000003</v>
      </c>
      <c r="T59" s="21">
        <f t="shared" si="15"/>
        <v>39.611999999999995</v>
      </c>
    </row>
    <row r="60" spans="1:20" ht="25.5">
      <c r="A60" s="8">
        <f t="shared" si="8"/>
        <v>57</v>
      </c>
      <c r="B60" s="2" t="s">
        <v>75</v>
      </c>
      <c r="C60" s="12" t="s">
        <v>33</v>
      </c>
      <c r="D60" s="14" t="s">
        <v>91</v>
      </c>
      <c r="E60" s="14" t="s">
        <v>408</v>
      </c>
      <c r="F60" s="14" t="s">
        <v>409</v>
      </c>
      <c r="G60" s="14" t="s">
        <v>410</v>
      </c>
      <c r="H60" s="14" t="s">
        <v>411</v>
      </c>
      <c r="I60" s="14" t="s">
        <v>412</v>
      </c>
      <c r="J60" s="16">
        <v>71.04</v>
      </c>
      <c r="K60" s="16">
        <v>11.46</v>
      </c>
      <c r="L60" s="16">
        <v>5.02</v>
      </c>
      <c r="M60" s="23">
        <f t="shared" si="10"/>
        <v>66.02000000000001</v>
      </c>
      <c r="N60" s="16">
        <f t="shared" si="7"/>
        <v>11.46</v>
      </c>
      <c r="O60" s="16">
        <f t="shared" si="11"/>
        <v>59.580000000000005</v>
      </c>
      <c r="P60" s="16">
        <f t="shared" si="12"/>
        <v>5.02</v>
      </c>
      <c r="Q60" s="16">
        <f t="shared" si="13"/>
        <v>66.02000000000001</v>
      </c>
      <c r="R60" s="16">
        <f t="shared" si="14"/>
        <v>6.440000000000001</v>
      </c>
      <c r="S60" s="16">
        <f t="shared" si="9"/>
        <v>3.8640000000000008</v>
      </c>
      <c r="T60" s="21">
        <f t="shared" si="15"/>
        <v>62.156000000000006</v>
      </c>
    </row>
    <row r="61" spans="1:20" ht="25.5">
      <c r="A61" s="8">
        <f t="shared" si="8"/>
        <v>58</v>
      </c>
      <c r="B61" s="2" t="s">
        <v>75</v>
      </c>
      <c r="C61" s="12" t="s">
        <v>33</v>
      </c>
      <c r="D61" s="14" t="s">
        <v>91</v>
      </c>
      <c r="E61" s="14" t="s">
        <v>413</v>
      </c>
      <c r="F61" s="14" t="s">
        <v>414</v>
      </c>
      <c r="G61" s="14"/>
      <c r="H61" s="14" t="s">
        <v>415</v>
      </c>
      <c r="I61" s="14" t="s">
        <v>416</v>
      </c>
      <c r="J61" s="16">
        <v>122.5</v>
      </c>
      <c r="K61" s="16">
        <v>12</v>
      </c>
      <c r="L61" s="16">
        <v>4.2</v>
      </c>
      <c r="M61" s="23">
        <f t="shared" si="10"/>
        <v>118.3</v>
      </c>
      <c r="N61" s="16">
        <f>K61</f>
        <v>12</v>
      </c>
      <c r="O61" s="16">
        <f t="shared" si="11"/>
        <v>110.5</v>
      </c>
      <c r="P61" s="16">
        <f t="shared" si="12"/>
        <v>4.2</v>
      </c>
      <c r="Q61" s="16">
        <f t="shared" si="13"/>
        <v>118.3</v>
      </c>
      <c r="R61" s="16">
        <f t="shared" si="14"/>
        <v>7.8</v>
      </c>
      <c r="S61" s="16">
        <f t="shared" si="9"/>
        <v>4.68</v>
      </c>
      <c r="T61" s="21">
        <f t="shared" si="15"/>
        <v>113.62</v>
      </c>
    </row>
    <row r="62" spans="1:20" ht="25.5">
      <c r="A62" s="8">
        <f t="shared" si="8"/>
        <v>59</v>
      </c>
      <c r="B62" s="2" t="s">
        <v>75</v>
      </c>
      <c r="C62" s="12" t="s">
        <v>33</v>
      </c>
      <c r="D62" s="14" t="s">
        <v>91</v>
      </c>
      <c r="E62" s="14" t="s">
        <v>417</v>
      </c>
      <c r="F62" s="14" t="s">
        <v>391</v>
      </c>
      <c r="G62" s="14"/>
      <c r="H62" s="14" t="s">
        <v>418</v>
      </c>
      <c r="I62" s="14" t="s">
        <v>419</v>
      </c>
      <c r="J62" s="16">
        <v>201.1</v>
      </c>
      <c r="K62" s="16">
        <v>10</v>
      </c>
      <c r="L62" s="16">
        <v>2.08</v>
      </c>
      <c r="M62" s="23">
        <f t="shared" si="10"/>
        <v>199.01999999999998</v>
      </c>
      <c r="N62" s="16">
        <f>K62</f>
        <v>10</v>
      </c>
      <c r="O62" s="16">
        <f t="shared" si="11"/>
        <v>191.1</v>
      </c>
      <c r="P62" s="16">
        <f t="shared" si="12"/>
        <v>2.08</v>
      </c>
      <c r="Q62" s="16">
        <f t="shared" si="13"/>
        <v>199.01999999999998</v>
      </c>
      <c r="R62" s="16">
        <f t="shared" si="14"/>
        <v>7.92</v>
      </c>
      <c r="S62" s="16">
        <f t="shared" si="9"/>
        <v>4.752</v>
      </c>
      <c r="T62" s="21">
        <f t="shared" si="15"/>
        <v>194.26799999999997</v>
      </c>
    </row>
    <row r="63" spans="1:20" ht="38.25">
      <c r="A63" s="8">
        <f t="shared" si="8"/>
        <v>60</v>
      </c>
      <c r="B63" s="2" t="s">
        <v>76</v>
      </c>
      <c r="C63" s="12" t="s">
        <v>34</v>
      </c>
      <c r="D63" s="14" t="s">
        <v>91</v>
      </c>
      <c r="E63" s="14" t="s">
        <v>420</v>
      </c>
      <c r="F63" s="14" t="s">
        <v>140</v>
      </c>
      <c r="G63" s="14"/>
      <c r="H63" s="14" t="s">
        <v>421</v>
      </c>
      <c r="I63" s="14" t="s">
        <v>422</v>
      </c>
      <c r="J63" s="16">
        <v>122</v>
      </c>
      <c r="K63" s="16">
        <v>14.15</v>
      </c>
      <c r="L63" s="16">
        <v>10.65</v>
      </c>
      <c r="M63" s="23">
        <f t="shared" si="10"/>
        <v>111.35</v>
      </c>
      <c r="N63" s="16">
        <f>K63</f>
        <v>14.15</v>
      </c>
      <c r="O63" s="16">
        <f t="shared" si="11"/>
        <v>107.85</v>
      </c>
      <c r="P63" s="16">
        <f t="shared" si="12"/>
        <v>10.65</v>
      </c>
      <c r="Q63" s="16">
        <f t="shared" si="13"/>
        <v>111.35</v>
      </c>
      <c r="R63" s="16">
        <f t="shared" si="14"/>
        <v>3.5</v>
      </c>
      <c r="S63" s="16">
        <f t="shared" si="9"/>
        <v>2.1</v>
      </c>
      <c r="T63" s="21">
        <f t="shared" si="15"/>
        <v>109.25</v>
      </c>
    </row>
    <row r="64" spans="1:20" ht="38.25">
      <c r="A64" s="8">
        <f t="shared" si="8"/>
        <v>61</v>
      </c>
      <c r="B64" s="2" t="s">
        <v>76</v>
      </c>
      <c r="C64" s="12" t="s">
        <v>34</v>
      </c>
      <c r="D64" s="14" t="s">
        <v>91</v>
      </c>
      <c r="E64" s="14" t="s">
        <v>423</v>
      </c>
      <c r="F64" s="14" t="s">
        <v>424</v>
      </c>
      <c r="G64" s="14"/>
      <c r="H64" s="14" t="s">
        <v>425</v>
      </c>
      <c r="I64" s="14" t="s">
        <v>426</v>
      </c>
      <c r="J64" s="16">
        <v>146.9</v>
      </c>
      <c r="K64" s="16">
        <v>16</v>
      </c>
      <c r="L64" s="16">
        <v>0.9</v>
      </c>
      <c r="M64" s="23">
        <f t="shared" si="10"/>
        <v>146</v>
      </c>
      <c r="N64" s="16">
        <f>K64</f>
        <v>16</v>
      </c>
      <c r="O64" s="16">
        <f t="shared" si="11"/>
        <v>130.9</v>
      </c>
      <c r="P64" s="16">
        <f t="shared" si="12"/>
        <v>0.9</v>
      </c>
      <c r="Q64" s="16">
        <f t="shared" si="13"/>
        <v>146</v>
      </c>
      <c r="R64" s="16">
        <f t="shared" si="14"/>
        <v>15.1</v>
      </c>
      <c r="S64" s="16">
        <f t="shared" si="9"/>
        <v>9.059999999999999</v>
      </c>
      <c r="T64" s="21">
        <f t="shared" si="15"/>
        <v>136.94</v>
      </c>
    </row>
    <row r="65" spans="1:20" ht="38.25">
      <c r="A65" s="8">
        <f t="shared" si="8"/>
        <v>62</v>
      </c>
      <c r="B65" s="2" t="s">
        <v>76</v>
      </c>
      <c r="C65" s="12" t="s">
        <v>34</v>
      </c>
      <c r="D65" s="14" t="s">
        <v>91</v>
      </c>
      <c r="E65" s="14" t="s">
        <v>427</v>
      </c>
      <c r="F65" s="14" t="s">
        <v>428</v>
      </c>
      <c r="G65" s="14"/>
      <c r="H65" s="14" t="s">
        <v>429</v>
      </c>
      <c r="I65" s="14" t="s">
        <v>430</v>
      </c>
      <c r="J65" s="16">
        <v>104</v>
      </c>
      <c r="K65" s="16">
        <v>5</v>
      </c>
      <c r="L65" s="16">
        <v>0.8</v>
      </c>
      <c r="M65" s="23">
        <f t="shared" si="10"/>
        <v>103.2</v>
      </c>
      <c r="N65" s="16">
        <f>K65</f>
        <v>5</v>
      </c>
      <c r="O65" s="16">
        <f t="shared" si="11"/>
        <v>99</v>
      </c>
      <c r="P65" s="16">
        <f t="shared" si="12"/>
        <v>0.8</v>
      </c>
      <c r="Q65" s="16">
        <f t="shared" si="13"/>
        <v>103.2</v>
      </c>
      <c r="R65" s="16">
        <f t="shared" si="14"/>
        <v>4.2</v>
      </c>
      <c r="S65" s="16">
        <f t="shared" si="9"/>
        <v>2.52</v>
      </c>
      <c r="T65" s="21">
        <f t="shared" si="15"/>
        <v>100.68</v>
      </c>
    </row>
    <row r="66" spans="1:20" ht="38.25">
      <c r="A66" s="8">
        <f t="shared" si="8"/>
        <v>63</v>
      </c>
      <c r="B66" s="2" t="s">
        <v>76</v>
      </c>
      <c r="C66" s="12" t="s">
        <v>34</v>
      </c>
      <c r="D66" s="14" t="s">
        <v>91</v>
      </c>
      <c r="E66" s="14" t="s">
        <v>431</v>
      </c>
      <c r="F66" s="14" t="s">
        <v>204</v>
      </c>
      <c r="G66" s="14"/>
      <c r="H66" s="14" t="s">
        <v>432</v>
      </c>
      <c r="I66" s="14" t="s">
        <v>433</v>
      </c>
      <c r="J66" s="16">
        <v>112.7</v>
      </c>
      <c r="K66" s="16">
        <v>10</v>
      </c>
      <c r="L66" s="16">
        <v>5.4</v>
      </c>
      <c r="M66" s="23">
        <f t="shared" si="10"/>
        <v>107.3</v>
      </c>
      <c r="N66" s="16">
        <f t="shared" si="7"/>
        <v>10</v>
      </c>
      <c r="O66" s="16">
        <f t="shared" si="11"/>
        <v>102.7</v>
      </c>
      <c r="P66" s="16">
        <f t="shared" si="12"/>
        <v>5.4</v>
      </c>
      <c r="Q66" s="16">
        <f t="shared" si="13"/>
        <v>107.3</v>
      </c>
      <c r="R66" s="16">
        <f t="shared" si="14"/>
        <v>4.6</v>
      </c>
      <c r="S66" s="16">
        <f t="shared" si="9"/>
        <v>2.76</v>
      </c>
      <c r="T66" s="21">
        <f t="shared" si="15"/>
        <v>104.53999999999999</v>
      </c>
    </row>
    <row r="67" spans="1:20" ht="25.5">
      <c r="A67" s="8">
        <f t="shared" si="8"/>
        <v>64</v>
      </c>
      <c r="B67" s="2" t="s">
        <v>77</v>
      </c>
      <c r="C67" s="12" t="s">
        <v>35</v>
      </c>
      <c r="D67" s="14" t="s">
        <v>91</v>
      </c>
      <c r="E67" s="14" t="s">
        <v>434</v>
      </c>
      <c r="F67" s="14"/>
      <c r="G67" s="14"/>
      <c r="H67" s="14" t="s">
        <v>435</v>
      </c>
      <c r="I67" s="14" t="s">
        <v>436</v>
      </c>
      <c r="J67" s="16">
        <v>311.5</v>
      </c>
      <c r="K67" s="16">
        <v>37</v>
      </c>
      <c r="L67" s="16">
        <v>4.5</v>
      </c>
      <c r="M67" s="23">
        <f t="shared" si="10"/>
        <v>307</v>
      </c>
      <c r="N67" s="16">
        <f t="shared" si="7"/>
        <v>37</v>
      </c>
      <c r="O67" s="16">
        <f t="shared" si="11"/>
        <v>274.5</v>
      </c>
      <c r="P67" s="16">
        <f t="shared" si="12"/>
        <v>4.5</v>
      </c>
      <c r="Q67" s="16">
        <f t="shared" si="13"/>
        <v>307</v>
      </c>
      <c r="R67" s="16">
        <f t="shared" si="14"/>
        <v>32.5</v>
      </c>
      <c r="S67" s="16">
        <f t="shared" si="9"/>
        <v>19.5</v>
      </c>
      <c r="T67" s="21">
        <f t="shared" si="15"/>
        <v>287.5</v>
      </c>
    </row>
    <row r="68" spans="1:20" ht="25.5">
      <c r="A68" s="8">
        <f t="shared" si="8"/>
        <v>65</v>
      </c>
      <c r="B68" s="2" t="s">
        <v>77</v>
      </c>
      <c r="C68" s="12" t="s">
        <v>35</v>
      </c>
      <c r="D68" s="14" t="s">
        <v>91</v>
      </c>
      <c r="E68" s="14" t="s">
        <v>437</v>
      </c>
      <c r="F68" s="14"/>
      <c r="G68" s="14"/>
      <c r="H68" s="14" t="s">
        <v>438</v>
      </c>
      <c r="I68" s="14" t="s">
        <v>439</v>
      </c>
      <c r="J68" s="16">
        <v>338.5</v>
      </c>
      <c r="K68" s="16">
        <v>55</v>
      </c>
      <c r="L68" s="16">
        <v>6.5</v>
      </c>
      <c r="M68" s="23">
        <f aca="true" t="shared" si="16" ref="M68:M76">J68-L68</f>
        <v>332</v>
      </c>
      <c r="N68" s="16">
        <f>K68</f>
        <v>55</v>
      </c>
      <c r="O68" s="16">
        <f aca="true" t="shared" si="17" ref="O68:O76">J68-N68</f>
        <v>283.5</v>
      </c>
      <c r="P68" s="16">
        <f aca="true" t="shared" si="18" ref="P68:P76">L68</f>
        <v>6.5</v>
      </c>
      <c r="Q68" s="16">
        <f aca="true" t="shared" si="19" ref="Q68:Q76">J68-P68</f>
        <v>332</v>
      </c>
      <c r="R68" s="16">
        <f aca="true" t="shared" si="20" ref="R68:R76">N68-L68</f>
        <v>48.5</v>
      </c>
      <c r="S68" s="16">
        <f t="shared" si="9"/>
        <v>29.099999999999998</v>
      </c>
      <c r="T68" s="21">
        <f aca="true" t="shared" si="21" ref="T68:T76">M68-S68</f>
        <v>302.9</v>
      </c>
    </row>
    <row r="69" spans="1:20" ht="25.5">
      <c r="A69" s="8">
        <f t="shared" si="8"/>
        <v>66</v>
      </c>
      <c r="B69" s="2" t="s">
        <v>77</v>
      </c>
      <c r="C69" s="12" t="s">
        <v>35</v>
      </c>
      <c r="D69" s="14" t="s">
        <v>91</v>
      </c>
      <c r="E69" s="14" t="s">
        <v>440</v>
      </c>
      <c r="F69" s="14"/>
      <c r="G69" s="14" t="s">
        <v>441</v>
      </c>
      <c r="H69" s="14" t="s">
        <v>442</v>
      </c>
      <c r="I69" s="14" t="s">
        <v>443</v>
      </c>
      <c r="J69" s="16">
        <v>339.7</v>
      </c>
      <c r="K69" s="16">
        <v>72</v>
      </c>
      <c r="L69" s="16">
        <v>5</v>
      </c>
      <c r="M69" s="23">
        <f t="shared" si="16"/>
        <v>334.7</v>
      </c>
      <c r="N69" s="16">
        <f>K69</f>
        <v>72</v>
      </c>
      <c r="O69" s="16">
        <f t="shared" si="17"/>
        <v>267.7</v>
      </c>
      <c r="P69" s="16">
        <f t="shared" si="18"/>
        <v>5</v>
      </c>
      <c r="Q69" s="16">
        <f t="shared" si="19"/>
        <v>334.7</v>
      </c>
      <c r="R69" s="16">
        <f t="shared" si="20"/>
        <v>67</v>
      </c>
      <c r="S69" s="16">
        <f t="shared" si="9"/>
        <v>40.199999999999996</v>
      </c>
      <c r="T69" s="21">
        <f t="shared" si="21"/>
        <v>294.5</v>
      </c>
    </row>
    <row r="70" spans="1:20" ht="25.5">
      <c r="A70" s="8">
        <f t="shared" si="8"/>
        <v>67</v>
      </c>
      <c r="B70" s="2" t="s">
        <v>77</v>
      </c>
      <c r="C70" s="12" t="s">
        <v>35</v>
      </c>
      <c r="D70" s="14" t="s">
        <v>91</v>
      </c>
      <c r="E70" s="14" t="s">
        <v>444</v>
      </c>
      <c r="F70" s="14"/>
      <c r="G70" s="14" t="s">
        <v>445</v>
      </c>
      <c r="H70" s="14" t="s">
        <v>446</v>
      </c>
      <c r="I70" s="14" t="s">
        <v>447</v>
      </c>
      <c r="J70" s="16">
        <v>358</v>
      </c>
      <c r="K70" s="16">
        <v>60</v>
      </c>
      <c r="L70" s="16">
        <v>5.2</v>
      </c>
      <c r="M70" s="23">
        <f t="shared" si="16"/>
        <v>352.8</v>
      </c>
      <c r="N70" s="16">
        <f>K70</f>
        <v>60</v>
      </c>
      <c r="O70" s="16">
        <f t="shared" si="17"/>
        <v>298</v>
      </c>
      <c r="P70" s="16">
        <f t="shared" si="18"/>
        <v>5.2</v>
      </c>
      <c r="Q70" s="16">
        <f t="shared" si="19"/>
        <v>352.8</v>
      </c>
      <c r="R70" s="16">
        <f t="shared" si="20"/>
        <v>54.8</v>
      </c>
      <c r="S70" s="16">
        <f t="shared" si="9"/>
        <v>32.879999999999995</v>
      </c>
      <c r="T70" s="21">
        <f t="shared" si="21"/>
        <v>319.92</v>
      </c>
    </row>
    <row r="71" spans="1:20" ht="25.5">
      <c r="A71" s="8">
        <f t="shared" si="8"/>
        <v>68</v>
      </c>
      <c r="B71" s="2" t="s">
        <v>77</v>
      </c>
      <c r="C71" s="12" t="s">
        <v>35</v>
      </c>
      <c r="D71" s="14" t="s">
        <v>91</v>
      </c>
      <c r="E71" s="14" t="s">
        <v>448</v>
      </c>
      <c r="F71" s="14"/>
      <c r="G71" s="14"/>
      <c r="H71" s="14" t="s">
        <v>449</v>
      </c>
      <c r="I71" s="14" t="s">
        <v>450</v>
      </c>
      <c r="J71" s="16">
        <v>367</v>
      </c>
      <c r="K71" s="16">
        <v>18</v>
      </c>
      <c r="L71" s="16">
        <v>4.85</v>
      </c>
      <c r="M71" s="23">
        <f t="shared" si="16"/>
        <v>362.15</v>
      </c>
      <c r="N71" s="16">
        <f>K71</f>
        <v>18</v>
      </c>
      <c r="O71" s="16">
        <f t="shared" si="17"/>
        <v>349</v>
      </c>
      <c r="P71" s="16">
        <f t="shared" si="18"/>
        <v>4.85</v>
      </c>
      <c r="Q71" s="16">
        <f t="shared" si="19"/>
        <v>362.15</v>
      </c>
      <c r="R71" s="16">
        <f t="shared" si="20"/>
        <v>13.15</v>
      </c>
      <c r="S71" s="16">
        <f t="shared" si="9"/>
        <v>7.89</v>
      </c>
      <c r="T71" s="21">
        <f t="shared" si="21"/>
        <v>354.26</v>
      </c>
    </row>
    <row r="72" spans="1:20" ht="38.25">
      <c r="A72" s="8">
        <f t="shared" si="8"/>
        <v>69</v>
      </c>
      <c r="B72" s="2" t="s">
        <v>3</v>
      </c>
      <c r="C72" s="12" t="s">
        <v>36</v>
      </c>
      <c r="D72" s="14" t="s">
        <v>91</v>
      </c>
      <c r="E72" s="14" t="s">
        <v>451</v>
      </c>
      <c r="F72" s="14"/>
      <c r="G72" s="14"/>
      <c r="H72" s="14" t="s">
        <v>452</v>
      </c>
      <c r="I72" s="14" t="s">
        <v>453</v>
      </c>
      <c r="J72" s="16">
        <v>387</v>
      </c>
      <c r="K72" s="16">
        <v>60</v>
      </c>
      <c r="L72" s="16">
        <v>3.2</v>
      </c>
      <c r="M72" s="23">
        <f t="shared" si="16"/>
        <v>383.8</v>
      </c>
      <c r="N72" s="16">
        <f t="shared" si="7"/>
        <v>60</v>
      </c>
      <c r="O72" s="16">
        <f t="shared" si="17"/>
        <v>327</v>
      </c>
      <c r="P72" s="16">
        <f t="shared" si="18"/>
        <v>3.2</v>
      </c>
      <c r="Q72" s="16">
        <f t="shared" si="19"/>
        <v>383.8</v>
      </c>
      <c r="R72" s="16">
        <f t="shared" si="20"/>
        <v>56.8</v>
      </c>
      <c r="S72" s="16">
        <f t="shared" si="9"/>
        <v>34.08</v>
      </c>
      <c r="T72" s="21">
        <f t="shared" si="21"/>
        <v>349.72</v>
      </c>
    </row>
    <row r="73" spans="1:20" ht="38.25">
      <c r="A73" s="8">
        <f t="shared" si="8"/>
        <v>70</v>
      </c>
      <c r="B73" s="2" t="s">
        <v>3</v>
      </c>
      <c r="C73" s="12" t="s">
        <v>36</v>
      </c>
      <c r="D73" s="14" t="s">
        <v>91</v>
      </c>
      <c r="E73" s="14" t="s">
        <v>454</v>
      </c>
      <c r="F73" s="14"/>
      <c r="G73" s="14"/>
      <c r="H73" s="14" t="s">
        <v>455</v>
      </c>
      <c r="I73" s="14" t="s">
        <v>456</v>
      </c>
      <c r="J73" s="16">
        <v>330</v>
      </c>
      <c r="K73" s="16">
        <v>7</v>
      </c>
      <c r="L73" s="16">
        <v>1.55</v>
      </c>
      <c r="M73" s="23">
        <f t="shared" si="16"/>
        <v>328.45</v>
      </c>
      <c r="N73" s="16">
        <f>K73</f>
        <v>7</v>
      </c>
      <c r="O73" s="16">
        <f t="shared" si="17"/>
        <v>323</v>
      </c>
      <c r="P73" s="16">
        <f t="shared" si="18"/>
        <v>1.55</v>
      </c>
      <c r="Q73" s="16">
        <f t="shared" si="19"/>
        <v>328.45</v>
      </c>
      <c r="R73" s="16">
        <f t="shared" si="20"/>
        <v>5.45</v>
      </c>
      <c r="S73" s="16">
        <f t="shared" si="9"/>
        <v>3.27</v>
      </c>
      <c r="T73" s="21">
        <f t="shared" si="21"/>
        <v>325.18</v>
      </c>
    </row>
    <row r="74" spans="1:20" ht="38.25">
      <c r="A74" s="8">
        <f t="shared" si="8"/>
        <v>71</v>
      </c>
      <c r="B74" s="2" t="s">
        <v>3</v>
      </c>
      <c r="C74" s="12" t="s">
        <v>36</v>
      </c>
      <c r="D74" s="14" t="s">
        <v>91</v>
      </c>
      <c r="E74" s="14" t="s">
        <v>457</v>
      </c>
      <c r="F74" s="14"/>
      <c r="G74" s="14"/>
      <c r="H74" s="14" t="s">
        <v>458</v>
      </c>
      <c r="I74" s="14" t="s">
        <v>459</v>
      </c>
      <c r="J74" s="16">
        <v>376</v>
      </c>
      <c r="K74" s="16">
        <v>65</v>
      </c>
      <c r="L74" s="16">
        <v>7.2</v>
      </c>
      <c r="M74" s="23">
        <f t="shared" si="16"/>
        <v>368.8</v>
      </c>
      <c r="N74" s="16">
        <f>K74</f>
        <v>65</v>
      </c>
      <c r="O74" s="16">
        <f t="shared" si="17"/>
        <v>311</v>
      </c>
      <c r="P74" s="16">
        <f t="shared" si="18"/>
        <v>7.2</v>
      </c>
      <c r="Q74" s="16">
        <f t="shared" si="19"/>
        <v>368.8</v>
      </c>
      <c r="R74" s="16">
        <f t="shared" si="20"/>
        <v>57.8</v>
      </c>
      <c r="S74" s="16">
        <f t="shared" si="9"/>
        <v>34.68</v>
      </c>
      <c r="T74" s="21">
        <f t="shared" si="21"/>
        <v>334.12</v>
      </c>
    </row>
    <row r="75" spans="1:20" ht="38.25">
      <c r="A75" s="8">
        <f t="shared" si="8"/>
        <v>72</v>
      </c>
      <c r="B75" s="2" t="s">
        <v>4</v>
      </c>
      <c r="C75" s="12" t="s">
        <v>37</v>
      </c>
      <c r="D75" s="14" t="s">
        <v>91</v>
      </c>
      <c r="E75" s="15" t="s">
        <v>460</v>
      </c>
      <c r="F75" s="14"/>
      <c r="G75" s="14"/>
      <c r="H75" s="14" t="s">
        <v>461</v>
      </c>
      <c r="I75" s="14" t="s">
        <v>462</v>
      </c>
      <c r="J75" s="16">
        <v>757</v>
      </c>
      <c r="K75" s="16">
        <v>8</v>
      </c>
      <c r="L75" s="16">
        <v>4.43</v>
      </c>
      <c r="M75" s="23">
        <f t="shared" si="16"/>
        <v>752.57</v>
      </c>
      <c r="N75" s="16">
        <f t="shared" si="7"/>
        <v>8</v>
      </c>
      <c r="O75" s="16">
        <f t="shared" si="17"/>
        <v>749</v>
      </c>
      <c r="P75" s="16">
        <f t="shared" si="18"/>
        <v>4.43</v>
      </c>
      <c r="Q75" s="16">
        <f t="shared" si="19"/>
        <v>752.57</v>
      </c>
      <c r="R75" s="16">
        <f t="shared" si="20"/>
        <v>3.5700000000000003</v>
      </c>
      <c r="S75" s="16">
        <f t="shared" si="9"/>
        <v>2.142</v>
      </c>
      <c r="T75" s="21">
        <f t="shared" si="21"/>
        <v>750.428</v>
      </c>
    </row>
    <row r="76" spans="1:20" ht="38.25">
      <c r="A76" s="8">
        <f t="shared" si="8"/>
        <v>73</v>
      </c>
      <c r="B76" s="2" t="s">
        <v>5</v>
      </c>
      <c r="C76" s="12" t="s">
        <v>38</v>
      </c>
      <c r="D76" s="14" t="s">
        <v>91</v>
      </c>
      <c r="E76" s="14" t="s">
        <v>316</v>
      </c>
      <c r="F76" s="14" t="s">
        <v>317</v>
      </c>
      <c r="G76" s="14" t="s">
        <v>318</v>
      </c>
      <c r="H76" s="14" t="s">
        <v>319</v>
      </c>
      <c r="I76" s="14" t="s">
        <v>320</v>
      </c>
      <c r="J76" s="16">
        <v>548.45</v>
      </c>
      <c r="K76" s="16">
        <v>6.83</v>
      </c>
      <c r="L76" s="16">
        <v>3.24</v>
      </c>
      <c r="M76" s="23">
        <f t="shared" si="16"/>
        <v>545.21</v>
      </c>
      <c r="N76" s="16">
        <f t="shared" si="7"/>
        <v>6.83</v>
      </c>
      <c r="O76" s="16">
        <f t="shared" si="17"/>
        <v>541.62</v>
      </c>
      <c r="P76" s="16">
        <f t="shared" si="18"/>
        <v>3.24</v>
      </c>
      <c r="Q76" s="16">
        <f t="shared" si="19"/>
        <v>545.21</v>
      </c>
      <c r="R76" s="16">
        <f t="shared" si="20"/>
        <v>3.59</v>
      </c>
      <c r="S76" s="16">
        <f t="shared" si="9"/>
        <v>2.154</v>
      </c>
      <c r="T76" s="21">
        <f t="shared" si="21"/>
        <v>543.056</v>
      </c>
    </row>
    <row r="77" spans="1:20" ht="38.25">
      <c r="A77" s="8">
        <f t="shared" si="8"/>
        <v>74</v>
      </c>
      <c r="B77" s="2" t="s">
        <v>5</v>
      </c>
      <c r="C77" s="12" t="s">
        <v>38</v>
      </c>
      <c r="D77" s="14" t="s">
        <v>91</v>
      </c>
      <c r="E77" s="14" t="s">
        <v>321</v>
      </c>
      <c r="F77" s="14" t="s">
        <v>322</v>
      </c>
      <c r="G77" s="14" t="s">
        <v>323</v>
      </c>
      <c r="H77" s="14" t="s">
        <v>324</v>
      </c>
      <c r="I77" s="14" t="s">
        <v>325</v>
      </c>
      <c r="J77" s="16">
        <v>557.395</v>
      </c>
      <c r="K77" s="16">
        <v>13.11</v>
      </c>
      <c r="L77" s="16">
        <v>4.9</v>
      </c>
      <c r="M77" s="23">
        <f aca="true" t="shared" si="22" ref="M77:M83">J77-L77</f>
        <v>552.495</v>
      </c>
      <c r="N77" s="16">
        <f aca="true" t="shared" si="23" ref="N77:N83">K77</f>
        <v>13.11</v>
      </c>
      <c r="O77" s="16">
        <f aca="true" t="shared" si="24" ref="O77:O83">J77-N77</f>
        <v>544.285</v>
      </c>
      <c r="P77" s="16">
        <f aca="true" t="shared" si="25" ref="P77:P83">L77</f>
        <v>4.9</v>
      </c>
      <c r="Q77" s="16">
        <f aca="true" t="shared" si="26" ref="Q77:Q83">J77-P77</f>
        <v>552.495</v>
      </c>
      <c r="R77" s="16">
        <f aca="true" t="shared" si="27" ref="R77:R83">N77-L77</f>
        <v>8.209999999999999</v>
      </c>
      <c r="S77" s="16">
        <f aca="true" t="shared" si="28" ref="S77:S83">R77*0.6</f>
        <v>4.925999999999999</v>
      </c>
      <c r="T77" s="21">
        <f aca="true" t="shared" si="29" ref="T77:T83">M77-S77</f>
        <v>547.569</v>
      </c>
    </row>
    <row r="78" spans="1:20" ht="38.25">
      <c r="A78" s="8">
        <f t="shared" si="8"/>
        <v>75</v>
      </c>
      <c r="B78" s="2" t="s">
        <v>5</v>
      </c>
      <c r="C78" s="12" t="s">
        <v>38</v>
      </c>
      <c r="D78" s="14" t="s">
        <v>91</v>
      </c>
      <c r="E78" s="14" t="s">
        <v>326</v>
      </c>
      <c r="F78" s="14" t="s">
        <v>327</v>
      </c>
      <c r="G78" s="14" t="s">
        <v>328</v>
      </c>
      <c r="H78" s="14" t="s">
        <v>329</v>
      </c>
      <c r="I78" s="14" t="s">
        <v>330</v>
      </c>
      <c r="J78" s="16">
        <v>564.893</v>
      </c>
      <c r="K78" s="16">
        <v>9.25</v>
      </c>
      <c r="L78" s="16">
        <v>7.7</v>
      </c>
      <c r="M78" s="23">
        <f t="shared" si="22"/>
        <v>557.193</v>
      </c>
      <c r="N78" s="16">
        <f t="shared" si="23"/>
        <v>9.25</v>
      </c>
      <c r="O78" s="16">
        <f t="shared" si="24"/>
        <v>555.643</v>
      </c>
      <c r="P78" s="16">
        <f t="shared" si="25"/>
        <v>7.7</v>
      </c>
      <c r="Q78" s="16">
        <f t="shared" si="26"/>
        <v>557.193</v>
      </c>
      <c r="R78" s="16">
        <f t="shared" si="27"/>
        <v>1.5499999999999998</v>
      </c>
      <c r="S78" s="16">
        <f t="shared" si="28"/>
        <v>0.9299999999999998</v>
      </c>
      <c r="T78" s="21">
        <f t="shared" si="29"/>
        <v>556.263</v>
      </c>
    </row>
    <row r="79" spans="1:20" ht="38.25">
      <c r="A79" s="8">
        <f t="shared" si="8"/>
        <v>76</v>
      </c>
      <c r="B79" s="2" t="s">
        <v>5</v>
      </c>
      <c r="C79" s="12" t="s">
        <v>38</v>
      </c>
      <c r="D79" s="14" t="s">
        <v>91</v>
      </c>
      <c r="E79" s="14" t="s">
        <v>331</v>
      </c>
      <c r="F79" s="14" t="s">
        <v>332</v>
      </c>
      <c r="G79" s="14" t="s">
        <v>333</v>
      </c>
      <c r="H79" s="14" t="s">
        <v>334</v>
      </c>
      <c r="I79" s="14" t="s">
        <v>335</v>
      </c>
      <c r="J79" s="16">
        <v>556.886</v>
      </c>
      <c r="K79" s="16">
        <v>5.59</v>
      </c>
      <c r="L79" s="16">
        <v>3.2</v>
      </c>
      <c r="M79" s="23">
        <f t="shared" si="22"/>
        <v>553.6859999999999</v>
      </c>
      <c r="N79" s="16">
        <f t="shared" si="23"/>
        <v>5.59</v>
      </c>
      <c r="O79" s="16">
        <f t="shared" si="24"/>
        <v>551.2959999999999</v>
      </c>
      <c r="P79" s="16">
        <f t="shared" si="25"/>
        <v>3.2</v>
      </c>
      <c r="Q79" s="16">
        <f t="shared" si="26"/>
        <v>553.6859999999999</v>
      </c>
      <c r="R79" s="16">
        <f t="shared" si="27"/>
        <v>2.3899999999999997</v>
      </c>
      <c r="S79" s="16">
        <f t="shared" si="28"/>
        <v>1.4339999999999997</v>
      </c>
      <c r="T79" s="21">
        <f t="shared" si="29"/>
        <v>552.252</v>
      </c>
    </row>
    <row r="80" spans="1:20" ht="38.25">
      <c r="A80" s="8">
        <f t="shared" si="8"/>
        <v>77</v>
      </c>
      <c r="B80" s="2" t="s">
        <v>5</v>
      </c>
      <c r="C80" s="12" t="s">
        <v>38</v>
      </c>
      <c r="D80" s="14" t="s">
        <v>91</v>
      </c>
      <c r="E80" s="14" t="s">
        <v>336</v>
      </c>
      <c r="F80" s="14" t="s">
        <v>337</v>
      </c>
      <c r="G80" s="14" t="s">
        <v>338</v>
      </c>
      <c r="H80" s="14" t="s">
        <v>339</v>
      </c>
      <c r="I80" s="14" t="s">
        <v>340</v>
      </c>
      <c r="J80" s="16">
        <v>540.902</v>
      </c>
      <c r="K80" s="16">
        <v>8.99</v>
      </c>
      <c r="L80" s="16">
        <v>4.86</v>
      </c>
      <c r="M80" s="23">
        <f t="shared" si="22"/>
        <v>536.042</v>
      </c>
      <c r="N80" s="16">
        <f t="shared" si="23"/>
        <v>8.99</v>
      </c>
      <c r="O80" s="16">
        <f t="shared" si="24"/>
        <v>531.912</v>
      </c>
      <c r="P80" s="16">
        <f t="shared" si="25"/>
        <v>4.86</v>
      </c>
      <c r="Q80" s="16">
        <f t="shared" si="26"/>
        <v>536.042</v>
      </c>
      <c r="R80" s="16">
        <f t="shared" si="27"/>
        <v>4.13</v>
      </c>
      <c r="S80" s="16">
        <f t="shared" si="28"/>
        <v>2.4779999999999998</v>
      </c>
      <c r="T80" s="21">
        <f t="shared" si="29"/>
        <v>533.5640000000001</v>
      </c>
    </row>
    <row r="81" spans="1:20" ht="38.25">
      <c r="A81" s="8">
        <f t="shared" si="8"/>
        <v>78</v>
      </c>
      <c r="B81" s="2" t="s">
        <v>5</v>
      </c>
      <c r="C81" s="12" t="s">
        <v>38</v>
      </c>
      <c r="D81" s="14" t="s">
        <v>91</v>
      </c>
      <c r="E81" s="14" t="s">
        <v>341</v>
      </c>
      <c r="F81" s="14" t="s">
        <v>342</v>
      </c>
      <c r="G81" s="14" t="s">
        <v>343</v>
      </c>
      <c r="H81" s="14" t="s">
        <v>344</v>
      </c>
      <c r="I81" s="14" t="s">
        <v>345</v>
      </c>
      <c r="J81" s="16">
        <v>530.448</v>
      </c>
      <c r="K81" s="16">
        <v>9.51</v>
      </c>
      <c r="L81" s="16">
        <v>6.67</v>
      </c>
      <c r="M81" s="23">
        <f t="shared" si="22"/>
        <v>523.778</v>
      </c>
      <c r="N81" s="16">
        <f t="shared" si="23"/>
        <v>9.51</v>
      </c>
      <c r="O81" s="16">
        <f t="shared" si="24"/>
        <v>520.938</v>
      </c>
      <c r="P81" s="16">
        <f t="shared" si="25"/>
        <v>6.67</v>
      </c>
      <c r="Q81" s="16">
        <f t="shared" si="26"/>
        <v>523.778</v>
      </c>
      <c r="R81" s="16">
        <f t="shared" si="27"/>
        <v>2.84</v>
      </c>
      <c r="S81" s="16">
        <f t="shared" si="28"/>
        <v>1.704</v>
      </c>
      <c r="T81" s="21">
        <f t="shared" si="29"/>
        <v>522.0740000000001</v>
      </c>
    </row>
    <row r="82" spans="1:20" ht="38.25">
      <c r="A82" s="8">
        <f t="shared" si="8"/>
        <v>79</v>
      </c>
      <c r="B82" s="2" t="s">
        <v>5</v>
      </c>
      <c r="C82" s="12" t="s">
        <v>38</v>
      </c>
      <c r="D82" s="14" t="s">
        <v>91</v>
      </c>
      <c r="E82" s="14" t="s">
        <v>346</v>
      </c>
      <c r="F82" s="14" t="s">
        <v>347</v>
      </c>
      <c r="G82" s="14" t="s">
        <v>348</v>
      </c>
      <c r="H82" s="14" t="s">
        <v>349</v>
      </c>
      <c r="I82" s="14" t="s">
        <v>350</v>
      </c>
      <c r="J82" s="16">
        <v>511.953</v>
      </c>
      <c r="K82" s="16">
        <v>5.59</v>
      </c>
      <c r="L82" s="16">
        <v>1.74</v>
      </c>
      <c r="M82" s="23">
        <f t="shared" si="22"/>
        <v>510.21299999999997</v>
      </c>
      <c r="N82" s="16">
        <f t="shared" si="23"/>
        <v>5.59</v>
      </c>
      <c r="O82" s="16">
        <f t="shared" si="24"/>
        <v>506.363</v>
      </c>
      <c r="P82" s="16">
        <f t="shared" si="25"/>
        <v>1.74</v>
      </c>
      <c r="Q82" s="16">
        <f t="shared" si="26"/>
        <v>510.21299999999997</v>
      </c>
      <c r="R82" s="16">
        <f t="shared" si="27"/>
        <v>3.8499999999999996</v>
      </c>
      <c r="S82" s="16">
        <f t="shared" si="28"/>
        <v>2.3099999999999996</v>
      </c>
      <c r="T82" s="21">
        <f t="shared" si="29"/>
        <v>507.90299999999996</v>
      </c>
    </row>
    <row r="83" spans="1:20" ht="38.25">
      <c r="A83" s="8">
        <f t="shared" si="8"/>
        <v>80</v>
      </c>
      <c r="B83" s="2" t="s">
        <v>5</v>
      </c>
      <c r="C83" s="12" t="s">
        <v>38</v>
      </c>
      <c r="D83" s="14" t="s">
        <v>91</v>
      </c>
      <c r="E83" s="14" t="s">
        <v>351</v>
      </c>
      <c r="F83" s="14" t="s">
        <v>352</v>
      </c>
      <c r="G83" s="14" t="s">
        <v>353</v>
      </c>
      <c r="H83" s="14" t="s">
        <v>354</v>
      </c>
      <c r="I83" s="14" t="s">
        <v>355</v>
      </c>
      <c r="J83" s="16">
        <v>506.769</v>
      </c>
      <c r="K83" s="16">
        <v>9.23</v>
      </c>
      <c r="L83" s="16">
        <v>1.23</v>
      </c>
      <c r="M83" s="23">
        <f t="shared" si="22"/>
        <v>505.539</v>
      </c>
      <c r="N83" s="16">
        <f t="shared" si="23"/>
        <v>9.23</v>
      </c>
      <c r="O83" s="16">
        <f t="shared" si="24"/>
        <v>497.539</v>
      </c>
      <c r="P83" s="16">
        <f t="shared" si="25"/>
        <v>1.23</v>
      </c>
      <c r="Q83" s="16">
        <f t="shared" si="26"/>
        <v>505.539</v>
      </c>
      <c r="R83" s="16">
        <f t="shared" si="27"/>
        <v>8</v>
      </c>
      <c r="S83" s="16">
        <f t="shared" si="28"/>
        <v>4.8</v>
      </c>
      <c r="T83" s="21">
        <f t="shared" si="29"/>
        <v>500.739</v>
      </c>
    </row>
    <row r="84" spans="1:20" ht="38.25">
      <c r="A84" s="8">
        <f t="shared" si="8"/>
        <v>81</v>
      </c>
      <c r="B84" s="2" t="s">
        <v>6</v>
      </c>
      <c r="C84" s="12" t="s">
        <v>40</v>
      </c>
      <c r="D84" s="14" t="s">
        <v>91</v>
      </c>
      <c r="E84" s="14" t="s">
        <v>463</v>
      </c>
      <c r="F84" s="14" t="s">
        <v>464</v>
      </c>
      <c r="G84" s="14"/>
      <c r="H84" s="14" t="s">
        <v>435</v>
      </c>
      <c r="I84" s="14" t="s">
        <v>436</v>
      </c>
      <c r="J84" s="16">
        <v>950</v>
      </c>
      <c r="K84" s="16">
        <v>6</v>
      </c>
      <c r="L84" s="16">
        <v>2.8</v>
      </c>
      <c r="M84" s="23">
        <f aca="true" t="shared" si="30" ref="M84:M94">J84-L84</f>
        <v>947.2</v>
      </c>
      <c r="N84" s="16">
        <f t="shared" si="7"/>
        <v>6</v>
      </c>
      <c r="O84" s="16">
        <f aca="true" t="shared" si="31" ref="O84:O94">J84-N84</f>
        <v>944</v>
      </c>
      <c r="P84" s="16">
        <f aca="true" t="shared" si="32" ref="P84:P92">L84</f>
        <v>2.8</v>
      </c>
      <c r="Q84" s="16">
        <f aca="true" t="shared" si="33" ref="Q84:Q94">J84-P84</f>
        <v>947.2</v>
      </c>
      <c r="R84" s="16">
        <f aca="true" t="shared" si="34" ref="R84:R95">N84-L84</f>
        <v>3.2</v>
      </c>
      <c r="S84" s="16">
        <f aca="true" t="shared" si="35" ref="S84:S92">R84*0.6</f>
        <v>1.92</v>
      </c>
      <c r="T84" s="21">
        <f aca="true" t="shared" si="36" ref="T84:T92">M84-S84</f>
        <v>945.2800000000001</v>
      </c>
    </row>
    <row r="85" spans="1:20" ht="38.25">
      <c r="A85" s="8">
        <f t="shared" si="8"/>
        <v>82</v>
      </c>
      <c r="B85" s="2" t="s">
        <v>7</v>
      </c>
      <c r="C85" s="12" t="s">
        <v>39</v>
      </c>
      <c r="D85" s="14" t="s">
        <v>91</v>
      </c>
      <c r="E85" s="14" t="s">
        <v>465</v>
      </c>
      <c r="F85" s="14"/>
      <c r="G85" s="14"/>
      <c r="H85" s="14" t="s">
        <v>466</v>
      </c>
      <c r="I85" s="14" t="s">
        <v>467</v>
      </c>
      <c r="J85" s="16">
        <v>806</v>
      </c>
      <c r="K85" s="16">
        <v>5</v>
      </c>
      <c r="L85" s="16">
        <v>3.1</v>
      </c>
      <c r="M85" s="23">
        <f t="shared" si="30"/>
        <v>802.9</v>
      </c>
      <c r="N85" s="16">
        <f t="shared" si="7"/>
        <v>5</v>
      </c>
      <c r="O85" s="16">
        <f t="shared" si="31"/>
        <v>801</v>
      </c>
      <c r="P85" s="16">
        <f t="shared" si="32"/>
        <v>3.1</v>
      </c>
      <c r="Q85" s="16">
        <f t="shared" si="33"/>
        <v>802.9</v>
      </c>
      <c r="R85" s="16">
        <f t="shared" si="34"/>
        <v>1.9</v>
      </c>
      <c r="S85" s="16">
        <f t="shared" si="35"/>
        <v>1.14</v>
      </c>
      <c r="T85" s="21">
        <f t="shared" si="36"/>
        <v>801.76</v>
      </c>
    </row>
    <row r="86" spans="1:20" ht="25.5">
      <c r="A86" s="8">
        <f t="shared" si="8"/>
        <v>83</v>
      </c>
      <c r="B86" s="2" t="s">
        <v>8</v>
      </c>
      <c r="C86" s="12" t="s">
        <v>41</v>
      </c>
      <c r="D86" s="14" t="s">
        <v>92</v>
      </c>
      <c r="E86" s="14" t="s">
        <v>356</v>
      </c>
      <c r="F86" s="14" t="s">
        <v>357</v>
      </c>
      <c r="G86" s="14" t="s">
        <v>358</v>
      </c>
      <c r="H86" s="14" t="s">
        <v>359</v>
      </c>
      <c r="I86" s="14" t="s">
        <v>360</v>
      </c>
      <c r="J86" s="16">
        <v>586.095</v>
      </c>
      <c r="K86" s="16">
        <v>111</v>
      </c>
      <c r="L86" s="16">
        <v>26.48</v>
      </c>
      <c r="M86" s="23">
        <f t="shared" si="30"/>
        <v>559.615</v>
      </c>
      <c r="N86" s="16">
        <f t="shared" si="7"/>
        <v>111</v>
      </c>
      <c r="O86" s="16">
        <f t="shared" si="31"/>
        <v>475.095</v>
      </c>
      <c r="P86" s="16">
        <v>59</v>
      </c>
      <c r="Q86" s="16">
        <f t="shared" si="33"/>
        <v>527.095</v>
      </c>
      <c r="R86" s="16">
        <f>N86-P86</f>
        <v>52</v>
      </c>
      <c r="S86" s="16">
        <f>P86-L86</f>
        <v>32.519999999999996</v>
      </c>
      <c r="T86" s="21">
        <f t="shared" si="36"/>
        <v>527.095</v>
      </c>
    </row>
    <row r="87" spans="1:20" ht="25.5">
      <c r="A87" s="8">
        <f t="shared" si="8"/>
        <v>84</v>
      </c>
      <c r="B87" s="2" t="s">
        <v>8</v>
      </c>
      <c r="C87" s="12" t="s">
        <v>41</v>
      </c>
      <c r="D87" s="14" t="s">
        <v>92</v>
      </c>
      <c r="E87" s="14" t="s">
        <v>468</v>
      </c>
      <c r="F87" s="14" t="s">
        <v>469</v>
      </c>
      <c r="G87" s="14" t="s">
        <v>470</v>
      </c>
      <c r="H87" s="14" t="s">
        <v>471</v>
      </c>
      <c r="I87" s="14" t="s">
        <v>472</v>
      </c>
      <c r="J87" s="16">
        <v>535.123</v>
      </c>
      <c r="K87" s="16">
        <v>58.05</v>
      </c>
      <c r="L87" s="16">
        <v>4.95</v>
      </c>
      <c r="M87" s="23">
        <f>J87-L87</f>
        <v>530.173</v>
      </c>
      <c r="N87" s="16">
        <v>100</v>
      </c>
      <c r="O87" s="16">
        <f>J87-N87</f>
        <v>435.12300000000005</v>
      </c>
      <c r="P87" s="16">
        <v>83</v>
      </c>
      <c r="Q87" s="16">
        <f>J87-P87</f>
        <v>452.12300000000005</v>
      </c>
      <c r="R87" s="16">
        <f>N87-L87</f>
        <v>95.05</v>
      </c>
      <c r="S87" s="16">
        <f>P87-L87</f>
        <v>78.05</v>
      </c>
      <c r="T87" s="21">
        <f t="shared" si="36"/>
        <v>452.123</v>
      </c>
    </row>
    <row r="88" spans="1:20" ht="38.25">
      <c r="A88" s="8">
        <f t="shared" si="8"/>
        <v>85</v>
      </c>
      <c r="B88" s="2" t="s">
        <v>9</v>
      </c>
      <c r="C88" s="12" t="s">
        <v>42</v>
      </c>
      <c r="D88" s="14" t="s">
        <v>93</v>
      </c>
      <c r="E88" s="14" t="s">
        <v>135</v>
      </c>
      <c r="F88" s="14" t="s">
        <v>361</v>
      </c>
      <c r="G88" s="14"/>
      <c r="H88" s="14" t="s">
        <v>362</v>
      </c>
      <c r="I88" s="14" t="s">
        <v>363</v>
      </c>
      <c r="J88" s="16">
        <v>48.2</v>
      </c>
      <c r="K88" s="16">
        <v>110</v>
      </c>
      <c r="L88" s="16">
        <v>6.8</v>
      </c>
      <c r="M88" s="23">
        <f t="shared" si="30"/>
        <v>41.400000000000006</v>
      </c>
      <c r="N88" s="16">
        <f t="shared" si="7"/>
        <v>110</v>
      </c>
      <c r="O88" s="16">
        <f t="shared" si="31"/>
        <v>-61.8</v>
      </c>
      <c r="P88" s="16">
        <f t="shared" si="32"/>
        <v>6.8</v>
      </c>
      <c r="Q88" s="16">
        <f t="shared" si="33"/>
        <v>41.400000000000006</v>
      </c>
      <c r="R88" s="16">
        <f t="shared" si="34"/>
        <v>103.2</v>
      </c>
      <c r="S88" s="16">
        <f t="shared" si="35"/>
        <v>61.92</v>
      </c>
      <c r="T88" s="21">
        <f t="shared" si="36"/>
        <v>-20.519999999999996</v>
      </c>
    </row>
    <row r="89" spans="1:20" ht="38.25">
      <c r="A89" s="8">
        <f t="shared" si="8"/>
        <v>86</v>
      </c>
      <c r="B89" s="2" t="s">
        <v>9</v>
      </c>
      <c r="C89" s="12" t="s">
        <v>42</v>
      </c>
      <c r="D89" s="14" t="s">
        <v>93</v>
      </c>
      <c r="E89" s="14" t="s">
        <v>220</v>
      </c>
      <c r="F89" s="14" t="s">
        <v>364</v>
      </c>
      <c r="G89" s="14"/>
      <c r="H89" s="14" t="s">
        <v>365</v>
      </c>
      <c r="I89" s="14" t="s">
        <v>366</v>
      </c>
      <c r="J89" s="16">
        <v>31.38</v>
      </c>
      <c r="K89" s="16">
        <v>186.1</v>
      </c>
      <c r="L89" s="16">
        <v>1.22</v>
      </c>
      <c r="M89" s="23">
        <f t="shared" si="30"/>
        <v>30.16</v>
      </c>
      <c r="N89" s="16">
        <f aca="true" t="shared" si="37" ref="N89:N101">K89</f>
        <v>186.1</v>
      </c>
      <c r="O89" s="16">
        <f t="shared" si="31"/>
        <v>-154.72</v>
      </c>
      <c r="P89" s="16">
        <f t="shared" si="32"/>
        <v>1.22</v>
      </c>
      <c r="Q89" s="16">
        <f t="shared" si="33"/>
        <v>30.16</v>
      </c>
      <c r="R89" s="16">
        <f t="shared" si="34"/>
        <v>184.88</v>
      </c>
      <c r="S89" s="16">
        <f t="shared" si="35"/>
        <v>110.928</v>
      </c>
      <c r="T89" s="21">
        <f t="shared" si="36"/>
        <v>-80.768</v>
      </c>
    </row>
    <row r="90" spans="1:20" ht="38.25">
      <c r="A90" s="8">
        <f t="shared" si="8"/>
        <v>87</v>
      </c>
      <c r="B90" s="2" t="s">
        <v>9</v>
      </c>
      <c r="C90" s="12" t="s">
        <v>42</v>
      </c>
      <c r="D90" s="14" t="s">
        <v>93</v>
      </c>
      <c r="E90" s="14" t="s">
        <v>229</v>
      </c>
      <c r="F90" s="14" t="s">
        <v>367</v>
      </c>
      <c r="G90" s="14"/>
      <c r="H90" s="14" t="s">
        <v>368</v>
      </c>
      <c r="I90" s="14" t="s">
        <v>369</v>
      </c>
      <c r="J90" s="16">
        <v>84.31</v>
      </c>
      <c r="K90" s="16">
        <v>200</v>
      </c>
      <c r="L90" s="16">
        <v>41.96</v>
      </c>
      <c r="M90" s="23">
        <f t="shared" si="30"/>
        <v>42.35</v>
      </c>
      <c r="N90" s="16">
        <f t="shared" si="37"/>
        <v>200</v>
      </c>
      <c r="O90" s="16">
        <f t="shared" si="31"/>
        <v>-115.69</v>
      </c>
      <c r="P90" s="16">
        <f t="shared" si="32"/>
        <v>41.96</v>
      </c>
      <c r="Q90" s="16">
        <f t="shared" si="33"/>
        <v>42.35</v>
      </c>
      <c r="R90" s="16">
        <f t="shared" si="34"/>
        <v>158.04</v>
      </c>
      <c r="S90" s="16">
        <f t="shared" si="35"/>
        <v>94.824</v>
      </c>
      <c r="T90" s="21">
        <f t="shared" si="36"/>
        <v>-52.474</v>
      </c>
    </row>
    <row r="91" spans="1:20" ht="38.25">
      <c r="A91" s="8">
        <f t="shared" si="8"/>
        <v>88</v>
      </c>
      <c r="B91" s="2" t="s">
        <v>9</v>
      </c>
      <c r="C91" s="12" t="s">
        <v>42</v>
      </c>
      <c r="D91" s="14" t="s">
        <v>93</v>
      </c>
      <c r="E91" s="14" t="s">
        <v>145</v>
      </c>
      <c r="F91" s="14" t="s">
        <v>370</v>
      </c>
      <c r="G91" s="14"/>
      <c r="H91" s="14" t="s">
        <v>371</v>
      </c>
      <c r="I91" s="14" t="s">
        <v>372</v>
      </c>
      <c r="J91" s="16">
        <v>47.52</v>
      </c>
      <c r="K91" s="16">
        <v>165</v>
      </c>
      <c r="L91" s="16">
        <v>18.23</v>
      </c>
      <c r="M91" s="23">
        <f t="shared" si="30"/>
        <v>29.290000000000003</v>
      </c>
      <c r="N91" s="16">
        <f t="shared" si="37"/>
        <v>165</v>
      </c>
      <c r="O91" s="16">
        <f t="shared" si="31"/>
        <v>-117.47999999999999</v>
      </c>
      <c r="P91" s="16">
        <f t="shared" si="32"/>
        <v>18.23</v>
      </c>
      <c r="Q91" s="16">
        <f t="shared" si="33"/>
        <v>29.290000000000003</v>
      </c>
      <c r="R91" s="16">
        <f t="shared" si="34"/>
        <v>146.77</v>
      </c>
      <c r="S91" s="16">
        <f t="shared" si="35"/>
        <v>88.062</v>
      </c>
      <c r="T91" s="21">
        <f t="shared" si="36"/>
        <v>-58.77199999999999</v>
      </c>
    </row>
    <row r="92" spans="1:20" ht="25.5">
      <c r="A92" s="8">
        <f t="shared" si="8"/>
        <v>89</v>
      </c>
      <c r="B92" s="2" t="s">
        <v>78</v>
      </c>
      <c r="C92" s="12" t="s">
        <v>45</v>
      </c>
      <c r="D92" s="14" t="s">
        <v>91</v>
      </c>
      <c r="E92" s="14" t="s">
        <v>373</v>
      </c>
      <c r="F92" s="14" t="s">
        <v>374</v>
      </c>
      <c r="G92" s="14"/>
      <c r="H92" s="14" t="s">
        <v>375</v>
      </c>
      <c r="I92" s="14" t="s">
        <v>376</v>
      </c>
      <c r="J92" s="16">
        <v>84</v>
      </c>
      <c r="K92" s="16">
        <v>67</v>
      </c>
      <c r="L92" s="16">
        <v>-20</v>
      </c>
      <c r="M92" s="23">
        <f t="shared" si="30"/>
        <v>104</v>
      </c>
      <c r="N92" s="16">
        <f t="shared" si="37"/>
        <v>67</v>
      </c>
      <c r="O92" s="16">
        <f t="shared" si="31"/>
        <v>17</v>
      </c>
      <c r="P92" s="16">
        <f t="shared" si="32"/>
        <v>-20</v>
      </c>
      <c r="Q92" s="16">
        <f t="shared" si="33"/>
        <v>104</v>
      </c>
      <c r="R92" s="16">
        <f t="shared" si="34"/>
        <v>87</v>
      </c>
      <c r="S92" s="16">
        <f t="shared" si="35"/>
        <v>52.199999999999996</v>
      </c>
      <c r="T92" s="21">
        <f t="shared" si="36"/>
        <v>51.800000000000004</v>
      </c>
    </row>
    <row r="93" spans="1:20" ht="25.5">
      <c r="A93" s="8">
        <f t="shared" si="8"/>
        <v>90</v>
      </c>
      <c r="B93" s="2" t="s">
        <v>78</v>
      </c>
      <c r="C93" s="12" t="s">
        <v>45</v>
      </c>
      <c r="D93" s="14" t="s">
        <v>92</v>
      </c>
      <c r="E93" s="14" t="s">
        <v>377</v>
      </c>
      <c r="F93" s="14" t="s">
        <v>378</v>
      </c>
      <c r="G93" s="14"/>
      <c r="H93" s="14" t="s">
        <v>379</v>
      </c>
      <c r="I93" s="14" t="s">
        <v>380</v>
      </c>
      <c r="J93" s="16">
        <v>199.7</v>
      </c>
      <c r="K93" s="16">
        <v>101</v>
      </c>
      <c r="L93" s="16">
        <v>5</v>
      </c>
      <c r="M93" s="23">
        <f t="shared" si="30"/>
        <v>194.7</v>
      </c>
      <c r="N93" s="16">
        <f t="shared" si="37"/>
        <v>101</v>
      </c>
      <c r="O93" s="16">
        <f t="shared" si="31"/>
        <v>98.69999999999999</v>
      </c>
      <c r="P93" s="16">
        <v>43.7</v>
      </c>
      <c r="Q93" s="16">
        <f t="shared" si="33"/>
        <v>156</v>
      </c>
      <c r="R93" s="16">
        <f t="shared" si="34"/>
        <v>96</v>
      </c>
      <c r="S93" s="16">
        <f>P93-L93</f>
        <v>38.7</v>
      </c>
      <c r="T93" s="21">
        <f>J93-S93</f>
        <v>161</v>
      </c>
    </row>
    <row r="94" spans="1:20" ht="25.5">
      <c r="A94" s="8">
        <f aca="true" t="shared" si="38" ref="A94:A116">A93+1</f>
        <v>91</v>
      </c>
      <c r="B94" s="2" t="s">
        <v>78</v>
      </c>
      <c r="C94" s="12" t="s">
        <v>45</v>
      </c>
      <c r="D94" s="14" t="s">
        <v>92</v>
      </c>
      <c r="E94" s="14" t="s">
        <v>381</v>
      </c>
      <c r="F94" s="14" t="s">
        <v>382</v>
      </c>
      <c r="G94" s="14"/>
      <c r="H94" s="14" t="s">
        <v>383</v>
      </c>
      <c r="I94" s="14" t="s">
        <v>384</v>
      </c>
      <c r="J94" s="16">
        <v>78</v>
      </c>
      <c r="K94" s="16">
        <v>100.5</v>
      </c>
      <c r="L94" s="16">
        <v>3.4</v>
      </c>
      <c r="M94" s="23">
        <f t="shared" si="30"/>
        <v>74.6</v>
      </c>
      <c r="N94" s="16">
        <f t="shared" si="37"/>
        <v>100.5</v>
      </c>
      <c r="O94" s="16">
        <f t="shared" si="31"/>
        <v>-22.5</v>
      </c>
      <c r="P94" s="16">
        <v>18</v>
      </c>
      <c r="Q94" s="16">
        <f t="shared" si="33"/>
        <v>60</v>
      </c>
      <c r="R94" s="16">
        <f t="shared" si="34"/>
        <v>97.1</v>
      </c>
      <c r="S94" s="16">
        <f>P94-L94</f>
        <v>14.6</v>
      </c>
      <c r="T94" s="21">
        <f>J94-S94</f>
        <v>63.4</v>
      </c>
    </row>
    <row r="95" spans="1:20" ht="38.25">
      <c r="A95" s="8">
        <f t="shared" si="38"/>
        <v>92</v>
      </c>
      <c r="B95" s="2" t="s">
        <v>47</v>
      </c>
      <c r="C95" s="12" t="s">
        <v>48</v>
      </c>
      <c r="D95" s="14" t="s">
        <v>91</v>
      </c>
      <c r="E95" s="14" t="s">
        <v>473</v>
      </c>
      <c r="F95" s="14">
        <v>1566</v>
      </c>
      <c r="G95" s="14" t="s">
        <v>474</v>
      </c>
      <c r="H95" s="14" t="s">
        <v>475</v>
      </c>
      <c r="I95" s="14" t="s">
        <v>476</v>
      </c>
      <c r="J95" s="16">
        <v>221</v>
      </c>
      <c r="K95" s="16">
        <v>45</v>
      </c>
      <c r="L95" s="16">
        <v>42.663999999999994</v>
      </c>
      <c r="M95" s="23">
        <f aca="true" t="shared" si="39" ref="M95:M115">J95-L95</f>
        <v>178.336</v>
      </c>
      <c r="N95" s="16">
        <f t="shared" si="37"/>
        <v>45</v>
      </c>
      <c r="O95" s="16">
        <f aca="true" t="shared" si="40" ref="O95:O107">J95-N95</f>
        <v>176</v>
      </c>
      <c r="P95" s="16">
        <f aca="true" t="shared" si="41" ref="P95:P100">L95</f>
        <v>42.663999999999994</v>
      </c>
      <c r="Q95" s="16">
        <f aca="true" t="shared" si="42" ref="Q95:Q107">J95-P95</f>
        <v>178.336</v>
      </c>
      <c r="R95" s="16">
        <f t="shared" si="34"/>
        <v>2.3360000000000056</v>
      </c>
      <c r="S95" s="16">
        <f aca="true" t="shared" si="43" ref="S95:S100">R95*0.6</f>
        <v>1.4016000000000033</v>
      </c>
      <c r="T95" s="21">
        <f aca="true" t="shared" si="44" ref="T95:T115">M95-S95</f>
        <v>176.9344</v>
      </c>
    </row>
    <row r="96" spans="1:20" ht="38.25">
      <c r="A96" s="8">
        <f t="shared" si="38"/>
        <v>93</v>
      </c>
      <c r="B96" s="2" t="s">
        <v>47</v>
      </c>
      <c r="C96" s="12" t="s">
        <v>48</v>
      </c>
      <c r="D96" s="14" t="s">
        <v>91</v>
      </c>
      <c r="E96" s="14" t="s">
        <v>477</v>
      </c>
      <c r="F96" s="14">
        <v>1563</v>
      </c>
      <c r="G96" s="14" t="s">
        <v>474</v>
      </c>
      <c r="H96" s="14" t="s">
        <v>478</v>
      </c>
      <c r="I96" s="14" t="s">
        <v>479</v>
      </c>
      <c r="J96" s="16">
        <v>187</v>
      </c>
      <c r="K96" s="16">
        <v>15</v>
      </c>
      <c r="L96" s="16">
        <v>10.507</v>
      </c>
      <c r="M96" s="23">
        <f>J96-L96</f>
        <v>176.493</v>
      </c>
      <c r="N96" s="16">
        <f>K96</f>
        <v>15</v>
      </c>
      <c r="O96" s="16">
        <f t="shared" si="40"/>
        <v>172</v>
      </c>
      <c r="P96" s="16">
        <f t="shared" si="41"/>
        <v>10.507</v>
      </c>
      <c r="Q96" s="16">
        <f t="shared" si="42"/>
        <v>176.493</v>
      </c>
      <c r="R96" s="16">
        <f>N96-L96</f>
        <v>4.493</v>
      </c>
      <c r="S96" s="16">
        <f t="shared" si="43"/>
        <v>2.6958</v>
      </c>
      <c r="T96" s="21">
        <f t="shared" si="44"/>
        <v>173.7972</v>
      </c>
    </row>
    <row r="97" spans="1:20" ht="38.25">
      <c r="A97" s="8">
        <f t="shared" si="38"/>
        <v>94</v>
      </c>
      <c r="B97" s="2" t="s">
        <v>47</v>
      </c>
      <c r="C97" s="12" t="s">
        <v>48</v>
      </c>
      <c r="D97" s="14" t="s">
        <v>91</v>
      </c>
      <c r="E97" s="14" t="s">
        <v>480</v>
      </c>
      <c r="F97" s="14" t="s">
        <v>481</v>
      </c>
      <c r="G97" s="14" t="s">
        <v>482</v>
      </c>
      <c r="H97" s="14" t="s">
        <v>483</v>
      </c>
      <c r="I97" s="14" t="s">
        <v>484</v>
      </c>
      <c r="J97" s="16">
        <v>173</v>
      </c>
      <c r="K97" s="16">
        <v>30</v>
      </c>
      <c r="L97" s="16">
        <v>17.238</v>
      </c>
      <c r="M97" s="23">
        <f>J97-L97</f>
        <v>155.762</v>
      </c>
      <c r="N97" s="16">
        <f>K97</f>
        <v>30</v>
      </c>
      <c r="O97" s="16">
        <f t="shared" si="40"/>
        <v>143</v>
      </c>
      <c r="P97" s="16">
        <f t="shared" si="41"/>
        <v>17.238</v>
      </c>
      <c r="Q97" s="16">
        <f t="shared" si="42"/>
        <v>155.762</v>
      </c>
      <c r="R97" s="16">
        <f>N97-L97</f>
        <v>12.762</v>
      </c>
      <c r="S97" s="16">
        <f t="shared" si="43"/>
        <v>7.6572</v>
      </c>
      <c r="T97" s="21">
        <f t="shared" si="44"/>
        <v>148.1048</v>
      </c>
    </row>
    <row r="98" spans="1:20" ht="38.25">
      <c r="A98" s="8">
        <f t="shared" si="38"/>
        <v>95</v>
      </c>
      <c r="B98" s="2" t="s">
        <v>47</v>
      </c>
      <c r="C98" s="12" t="s">
        <v>48</v>
      </c>
      <c r="D98" s="14" t="s">
        <v>91</v>
      </c>
      <c r="E98" s="14" t="s">
        <v>485</v>
      </c>
      <c r="F98" s="14" t="s">
        <v>486</v>
      </c>
      <c r="G98" s="14" t="s">
        <v>474</v>
      </c>
      <c r="H98" s="14" t="s">
        <v>487</v>
      </c>
      <c r="I98" s="14" t="s">
        <v>488</v>
      </c>
      <c r="J98" s="16">
        <v>165</v>
      </c>
      <c r="K98" s="16">
        <v>20</v>
      </c>
      <c r="L98" s="16">
        <v>2.2263</v>
      </c>
      <c r="M98" s="23">
        <f>J98-L98</f>
        <v>162.7737</v>
      </c>
      <c r="N98" s="16">
        <f>K98</f>
        <v>20</v>
      </c>
      <c r="O98" s="16">
        <f t="shared" si="40"/>
        <v>145</v>
      </c>
      <c r="P98" s="16">
        <f t="shared" si="41"/>
        <v>2.2263</v>
      </c>
      <c r="Q98" s="16">
        <f t="shared" si="42"/>
        <v>162.7737</v>
      </c>
      <c r="R98" s="16">
        <f>N98-L98</f>
        <v>17.773699999999998</v>
      </c>
      <c r="S98" s="16">
        <f t="shared" si="43"/>
        <v>10.664219999999998</v>
      </c>
      <c r="T98" s="21">
        <f t="shared" si="44"/>
        <v>152.10948</v>
      </c>
    </row>
    <row r="99" spans="1:20" ht="38.25">
      <c r="A99" s="8">
        <f t="shared" si="38"/>
        <v>96</v>
      </c>
      <c r="B99" s="2" t="s">
        <v>47</v>
      </c>
      <c r="C99" s="12" t="s">
        <v>48</v>
      </c>
      <c r="D99" s="14" t="s">
        <v>91</v>
      </c>
      <c r="E99" s="14" t="s">
        <v>489</v>
      </c>
      <c r="F99" s="14" t="s">
        <v>490</v>
      </c>
      <c r="G99" s="14"/>
      <c r="H99" s="14" t="s">
        <v>491</v>
      </c>
      <c r="I99" s="14" t="s">
        <v>492</v>
      </c>
      <c r="J99" s="16">
        <v>241</v>
      </c>
      <c r="K99" s="16">
        <v>60</v>
      </c>
      <c r="L99" s="16">
        <v>45.52</v>
      </c>
      <c r="M99" s="23">
        <f>J99-L99</f>
        <v>195.48</v>
      </c>
      <c r="N99" s="16">
        <f>K99</f>
        <v>60</v>
      </c>
      <c r="O99" s="16">
        <f t="shared" si="40"/>
        <v>181</v>
      </c>
      <c r="P99" s="16">
        <f t="shared" si="41"/>
        <v>45.52</v>
      </c>
      <c r="Q99" s="16">
        <f t="shared" si="42"/>
        <v>195.48</v>
      </c>
      <c r="R99" s="16">
        <f>N99-L99</f>
        <v>14.479999999999997</v>
      </c>
      <c r="S99" s="16">
        <f t="shared" si="43"/>
        <v>8.687999999999997</v>
      </c>
      <c r="T99" s="21">
        <f t="shared" si="44"/>
        <v>186.792</v>
      </c>
    </row>
    <row r="100" spans="1:20" ht="38.25">
      <c r="A100" s="8">
        <f t="shared" si="38"/>
        <v>97</v>
      </c>
      <c r="B100" s="2" t="s">
        <v>47</v>
      </c>
      <c r="C100" s="12" t="s">
        <v>48</v>
      </c>
      <c r="D100" s="14" t="s">
        <v>91</v>
      </c>
      <c r="E100" s="14" t="s">
        <v>493</v>
      </c>
      <c r="F100" s="14">
        <v>1561</v>
      </c>
      <c r="G100" s="14" t="s">
        <v>474</v>
      </c>
      <c r="H100" s="14" t="s">
        <v>494</v>
      </c>
      <c r="I100" s="14" t="s">
        <v>495</v>
      </c>
      <c r="J100" s="16">
        <v>239</v>
      </c>
      <c r="K100" s="16">
        <v>80</v>
      </c>
      <c r="L100" s="16">
        <v>20.74</v>
      </c>
      <c r="M100" s="23">
        <f>J100-L100</f>
        <v>218.26</v>
      </c>
      <c r="N100" s="16">
        <f>K100</f>
        <v>80</v>
      </c>
      <c r="O100" s="16">
        <f t="shared" si="40"/>
        <v>159</v>
      </c>
      <c r="P100" s="16">
        <f t="shared" si="41"/>
        <v>20.74</v>
      </c>
      <c r="Q100" s="16">
        <f t="shared" si="42"/>
        <v>218.26</v>
      </c>
      <c r="R100" s="16">
        <f>N100-L100</f>
        <v>59.260000000000005</v>
      </c>
      <c r="S100" s="16">
        <f t="shared" si="43"/>
        <v>35.556000000000004</v>
      </c>
      <c r="T100" s="21">
        <f t="shared" si="44"/>
        <v>182.70399999999998</v>
      </c>
    </row>
    <row r="101" spans="1:20" ht="25.5">
      <c r="A101" s="8">
        <f t="shared" si="38"/>
        <v>98</v>
      </c>
      <c r="B101" s="2" t="s">
        <v>79</v>
      </c>
      <c r="C101" s="12" t="s">
        <v>82</v>
      </c>
      <c r="D101" s="14" t="s">
        <v>92</v>
      </c>
      <c r="E101" s="15" t="s">
        <v>496</v>
      </c>
      <c r="F101" s="14" t="s">
        <v>497</v>
      </c>
      <c r="G101" s="14"/>
      <c r="H101" s="14" t="s">
        <v>498</v>
      </c>
      <c r="I101" s="14" t="s">
        <v>499</v>
      </c>
      <c r="J101" s="16">
        <v>74.43</v>
      </c>
      <c r="K101" s="16">
        <v>204</v>
      </c>
      <c r="L101" s="16">
        <v>0</v>
      </c>
      <c r="M101" s="23">
        <f t="shared" si="39"/>
        <v>74.43</v>
      </c>
      <c r="N101" s="16">
        <f t="shared" si="37"/>
        <v>204</v>
      </c>
      <c r="O101" s="16">
        <f t="shared" si="40"/>
        <v>-129.57</v>
      </c>
      <c r="P101" s="16">
        <v>45</v>
      </c>
      <c r="Q101" s="16">
        <f t="shared" si="42"/>
        <v>29.430000000000007</v>
      </c>
      <c r="R101" s="16">
        <f aca="true" t="shared" si="45" ref="R101:R107">N101-L101</f>
        <v>204</v>
      </c>
      <c r="S101" s="16">
        <f aca="true" t="shared" si="46" ref="S101:S106">P101-L101</f>
        <v>45</v>
      </c>
      <c r="T101" s="21">
        <f t="shared" si="44"/>
        <v>29.430000000000007</v>
      </c>
    </row>
    <row r="102" spans="1:20" ht="25.5">
      <c r="A102" s="8">
        <f t="shared" si="38"/>
        <v>99</v>
      </c>
      <c r="B102" s="2" t="s">
        <v>79</v>
      </c>
      <c r="C102" s="12" t="s">
        <v>82</v>
      </c>
      <c r="D102" s="14" t="s">
        <v>92</v>
      </c>
      <c r="E102" s="14" t="s">
        <v>500</v>
      </c>
      <c r="F102" s="14" t="s">
        <v>204</v>
      </c>
      <c r="G102" s="14"/>
      <c r="H102" s="14" t="s">
        <v>501</v>
      </c>
      <c r="I102" s="14" t="s">
        <v>502</v>
      </c>
      <c r="J102" s="16">
        <v>78</v>
      </c>
      <c r="K102" s="16">
        <v>180</v>
      </c>
      <c r="L102" s="16">
        <v>28</v>
      </c>
      <c r="M102" s="23">
        <f>J102-L102</f>
        <v>50</v>
      </c>
      <c r="N102" s="16">
        <f aca="true" t="shared" si="47" ref="N102:N107">K102</f>
        <v>180</v>
      </c>
      <c r="O102" s="16">
        <f t="shared" si="40"/>
        <v>-102</v>
      </c>
      <c r="P102" s="16">
        <v>40</v>
      </c>
      <c r="Q102" s="16">
        <f t="shared" si="42"/>
        <v>38</v>
      </c>
      <c r="R102" s="16">
        <f t="shared" si="45"/>
        <v>152</v>
      </c>
      <c r="S102" s="16">
        <f t="shared" si="46"/>
        <v>12</v>
      </c>
      <c r="T102" s="21">
        <f t="shared" si="44"/>
        <v>38</v>
      </c>
    </row>
    <row r="103" spans="1:20" ht="25.5">
      <c r="A103" s="8">
        <f t="shared" si="38"/>
        <v>100</v>
      </c>
      <c r="B103" s="2" t="s">
        <v>79</v>
      </c>
      <c r="C103" s="12" t="s">
        <v>82</v>
      </c>
      <c r="D103" s="14" t="s">
        <v>92</v>
      </c>
      <c r="E103" s="14" t="s">
        <v>503</v>
      </c>
      <c r="F103" s="14" t="s">
        <v>504</v>
      </c>
      <c r="G103" s="14"/>
      <c r="H103" s="14" t="s">
        <v>505</v>
      </c>
      <c r="I103" s="14" t="s">
        <v>506</v>
      </c>
      <c r="J103" s="16">
        <v>112</v>
      </c>
      <c r="K103" s="16">
        <v>260</v>
      </c>
      <c r="L103" s="16">
        <v>47</v>
      </c>
      <c r="M103" s="23">
        <f>J103-L103</f>
        <v>65</v>
      </c>
      <c r="N103" s="16">
        <f t="shared" si="47"/>
        <v>260</v>
      </c>
      <c r="O103" s="16">
        <f t="shared" si="40"/>
        <v>-148</v>
      </c>
      <c r="P103" s="16">
        <v>72</v>
      </c>
      <c r="Q103" s="16">
        <f t="shared" si="42"/>
        <v>40</v>
      </c>
      <c r="R103" s="16">
        <f t="shared" si="45"/>
        <v>213</v>
      </c>
      <c r="S103" s="16">
        <f t="shared" si="46"/>
        <v>25</v>
      </c>
      <c r="T103" s="21">
        <f t="shared" si="44"/>
        <v>40</v>
      </c>
    </row>
    <row r="104" spans="1:20" ht="25.5">
      <c r="A104" s="8">
        <f t="shared" si="38"/>
        <v>101</v>
      </c>
      <c r="B104" s="2" t="s">
        <v>79</v>
      </c>
      <c r="C104" s="12" t="s">
        <v>82</v>
      </c>
      <c r="D104" s="14" t="s">
        <v>92</v>
      </c>
      <c r="E104" s="14" t="s">
        <v>507</v>
      </c>
      <c r="F104" s="14" t="s">
        <v>497</v>
      </c>
      <c r="G104" s="14"/>
      <c r="H104" s="14" t="s">
        <v>508</v>
      </c>
      <c r="I104" s="14" t="s">
        <v>509</v>
      </c>
      <c r="J104" s="16">
        <v>74</v>
      </c>
      <c r="K104" s="16">
        <v>90</v>
      </c>
      <c r="L104" s="16">
        <v>2</v>
      </c>
      <c r="M104" s="23">
        <f>J104-L104</f>
        <v>72</v>
      </c>
      <c r="N104" s="16">
        <f t="shared" si="47"/>
        <v>90</v>
      </c>
      <c r="O104" s="16">
        <f t="shared" si="40"/>
        <v>-16</v>
      </c>
      <c r="P104" s="16">
        <v>41</v>
      </c>
      <c r="Q104" s="16">
        <f t="shared" si="42"/>
        <v>33</v>
      </c>
      <c r="R104" s="16">
        <f t="shared" si="45"/>
        <v>88</v>
      </c>
      <c r="S104" s="16">
        <f t="shared" si="46"/>
        <v>39</v>
      </c>
      <c r="T104" s="21">
        <f t="shared" si="44"/>
        <v>33</v>
      </c>
    </row>
    <row r="105" spans="1:20" ht="25.5">
      <c r="A105" s="8">
        <f t="shared" si="38"/>
        <v>102</v>
      </c>
      <c r="B105" s="2" t="s">
        <v>79</v>
      </c>
      <c r="C105" s="12" t="s">
        <v>82</v>
      </c>
      <c r="D105" s="14" t="s">
        <v>92</v>
      </c>
      <c r="E105" s="14" t="s">
        <v>510</v>
      </c>
      <c r="F105" s="14" t="s">
        <v>511</v>
      </c>
      <c r="G105" s="14"/>
      <c r="H105" s="14" t="s">
        <v>512</v>
      </c>
      <c r="I105" s="14" t="s">
        <v>513</v>
      </c>
      <c r="J105" s="16">
        <v>234.2</v>
      </c>
      <c r="K105" s="16">
        <v>235</v>
      </c>
      <c r="L105" s="16">
        <v>97</v>
      </c>
      <c r="M105" s="23">
        <f>J105-L105</f>
        <v>137.2</v>
      </c>
      <c r="N105" s="16">
        <f t="shared" si="47"/>
        <v>235</v>
      </c>
      <c r="O105" s="16">
        <f t="shared" si="40"/>
        <v>-0.8000000000000114</v>
      </c>
      <c r="P105" s="16">
        <v>124</v>
      </c>
      <c r="Q105" s="16">
        <f t="shared" si="42"/>
        <v>110.19999999999999</v>
      </c>
      <c r="R105" s="16">
        <f t="shared" si="45"/>
        <v>138</v>
      </c>
      <c r="S105" s="16">
        <f t="shared" si="46"/>
        <v>27</v>
      </c>
      <c r="T105" s="21">
        <f t="shared" si="44"/>
        <v>110.19999999999999</v>
      </c>
    </row>
    <row r="106" spans="1:20" ht="25.5">
      <c r="A106" s="8">
        <f t="shared" si="38"/>
        <v>103</v>
      </c>
      <c r="B106" s="2" t="s">
        <v>79</v>
      </c>
      <c r="C106" s="12" t="s">
        <v>82</v>
      </c>
      <c r="D106" s="14" t="s">
        <v>92</v>
      </c>
      <c r="E106" s="14" t="s">
        <v>514</v>
      </c>
      <c r="F106" s="14" t="s">
        <v>142</v>
      </c>
      <c r="G106" s="14"/>
      <c r="H106" s="14" t="s">
        <v>515</v>
      </c>
      <c r="I106" s="14" t="s">
        <v>516</v>
      </c>
      <c r="J106" s="16">
        <v>225</v>
      </c>
      <c r="K106" s="16">
        <v>100</v>
      </c>
      <c r="L106" s="16">
        <v>10</v>
      </c>
      <c r="M106" s="23">
        <f>J106-L106</f>
        <v>215</v>
      </c>
      <c r="N106" s="16">
        <f t="shared" si="47"/>
        <v>100</v>
      </c>
      <c r="O106" s="16">
        <f t="shared" si="40"/>
        <v>125</v>
      </c>
      <c r="P106" s="16">
        <v>28</v>
      </c>
      <c r="Q106" s="16">
        <f t="shared" si="42"/>
        <v>197</v>
      </c>
      <c r="R106" s="16">
        <f t="shared" si="45"/>
        <v>90</v>
      </c>
      <c r="S106" s="16">
        <f t="shared" si="46"/>
        <v>18</v>
      </c>
      <c r="T106" s="21">
        <f t="shared" si="44"/>
        <v>197</v>
      </c>
    </row>
    <row r="107" spans="1:20" ht="25.5">
      <c r="A107" s="8">
        <f t="shared" si="38"/>
        <v>104</v>
      </c>
      <c r="B107" s="2" t="s">
        <v>80</v>
      </c>
      <c r="C107" s="12" t="s">
        <v>43</v>
      </c>
      <c r="D107" s="14" t="s">
        <v>93</v>
      </c>
      <c r="E107" s="14" t="s">
        <v>189</v>
      </c>
      <c r="F107" s="14" t="s">
        <v>517</v>
      </c>
      <c r="G107" s="14" t="s">
        <v>518</v>
      </c>
      <c r="H107" s="14" t="s">
        <v>519</v>
      </c>
      <c r="I107" s="14" t="s">
        <v>520</v>
      </c>
      <c r="J107" s="16">
        <v>41.72</v>
      </c>
      <c r="K107" s="16">
        <v>350</v>
      </c>
      <c r="L107" s="16">
        <v>28.31</v>
      </c>
      <c r="M107" s="23">
        <f t="shared" si="39"/>
        <v>13.41</v>
      </c>
      <c r="N107" s="16">
        <f t="shared" si="47"/>
        <v>350</v>
      </c>
      <c r="O107" s="16">
        <f t="shared" si="40"/>
        <v>-308.28</v>
      </c>
      <c r="P107" s="16">
        <f>L107</f>
        <v>28.31</v>
      </c>
      <c r="Q107" s="16">
        <f t="shared" si="42"/>
        <v>13.41</v>
      </c>
      <c r="R107" s="16">
        <f t="shared" si="45"/>
        <v>321.69</v>
      </c>
      <c r="S107" s="16">
        <f aca="true" t="shared" si="48" ref="S107:S114">R107*0.6</f>
        <v>193.01399999999998</v>
      </c>
      <c r="T107" s="21">
        <f t="shared" si="44"/>
        <v>-179.60399999999998</v>
      </c>
    </row>
    <row r="108" spans="1:20" ht="25.5">
      <c r="A108" s="8">
        <f t="shared" si="38"/>
        <v>105</v>
      </c>
      <c r="B108" s="2" t="s">
        <v>80</v>
      </c>
      <c r="C108" s="12" t="s">
        <v>43</v>
      </c>
      <c r="D108" s="14" t="s">
        <v>93</v>
      </c>
      <c r="E108" s="14" t="s">
        <v>189</v>
      </c>
      <c r="F108" s="14" t="s">
        <v>521</v>
      </c>
      <c r="G108" s="14" t="s">
        <v>522</v>
      </c>
      <c r="H108" s="14" t="s">
        <v>523</v>
      </c>
      <c r="I108" s="14" t="s">
        <v>524</v>
      </c>
      <c r="J108" s="16">
        <v>25.482</v>
      </c>
      <c r="K108" s="16">
        <v>164</v>
      </c>
      <c r="L108" s="16">
        <v>10.8</v>
      </c>
      <c r="M108" s="23">
        <f t="shared" si="39"/>
        <v>14.681999999999999</v>
      </c>
      <c r="N108" s="16">
        <f aca="true" t="shared" si="49" ref="N108:N113">K108</f>
        <v>164</v>
      </c>
      <c r="O108" s="16">
        <f aca="true" t="shared" si="50" ref="O108:O113">J108-N108</f>
        <v>-138.518</v>
      </c>
      <c r="P108" s="16">
        <f aca="true" t="shared" si="51" ref="P108:P113">L108</f>
        <v>10.8</v>
      </c>
      <c r="Q108" s="16">
        <f aca="true" t="shared" si="52" ref="Q108:Q113">J108-P108</f>
        <v>14.681999999999999</v>
      </c>
      <c r="R108" s="16">
        <f aca="true" t="shared" si="53" ref="R108:R113">N108-L108</f>
        <v>153.2</v>
      </c>
      <c r="S108" s="16">
        <f t="shared" si="48"/>
        <v>91.91999999999999</v>
      </c>
      <c r="T108" s="21">
        <f t="shared" si="44"/>
        <v>-77.23799999999999</v>
      </c>
    </row>
    <row r="109" spans="1:20" ht="25.5">
      <c r="A109" s="8">
        <f t="shared" si="38"/>
        <v>106</v>
      </c>
      <c r="B109" s="2" t="s">
        <v>80</v>
      </c>
      <c r="C109" s="12" t="s">
        <v>43</v>
      </c>
      <c r="D109" s="14" t="s">
        <v>93</v>
      </c>
      <c r="E109" s="14" t="s">
        <v>525</v>
      </c>
      <c r="F109" s="14" t="s">
        <v>526</v>
      </c>
      <c r="G109" s="14" t="s">
        <v>527</v>
      </c>
      <c r="H109" s="14" t="s">
        <v>528</v>
      </c>
      <c r="I109" s="14" t="s">
        <v>529</v>
      </c>
      <c r="J109" s="16">
        <v>33.772</v>
      </c>
      <c r="K109" s="16">
        <v>17.12</v>
      </c>
      <c r="L109" s="16">
        <v>15.49</v>
      </c>
      <c r="M109" s="23">
        <f t="shared" si="39"/>
        <v>18.281999999999996</v>
      </c>
      <c r="N109" s="16">
        <f t="shared" si="49"/>
        <v>17.12</v>
      </c>
      <c r="O109" s="16">
        <f t="shared" si="50"/>
        <v>16.651999999999997</v>
      </c>
      <c r="P109" s="16">
        <f t="shared" si="51"/>
        <v>15.49</v>
      </c>
      <c r="Q109" s="16">
        <f t="shared" si="52"/>
        <v>18.281999999999996</v>
      </c>
      <c r="R109" s="16">
        <f t="shared" si="53"/>
        <v>1.6300000000000008</v>
      </c>
      <c r="S109" s="16">
        <f t="shared" si="48"/>
        <v>0.9780000000000004</v>
      </c>
      <c r="T109" s="21">
        <f t="shared" si="44"/>
        <v>17.303999999999995</v>
      </c>
    </row>
    <row r="110" spans="1:20" ht="25.5">
      <c r="A110" s="8">
        <f t="shared" si="38"/>
        <v>107</v>
      </c>
      <c r="B110" s="2" t="s">
        <v>80</v>
      </c>
      <c r="C110" s="12" t="s">
        <v>43</v>
      </c>
      <c r="D110" s="14" t="s">
        <v>93</v>
      </c>
      <c r="E110" s="14" t="s">
        <v>530</v>
      </c>
      <c r="F110" s="14" t="s">
        <v>531</v>
      </c>
      <c r="G110" s="14" t="s">
        <v>532</v>
      </c>
      <c r="H110" s="14" t="s">
        <v>533</v>
      </c>
      <c r="I110" s="14" t="s">
        <v>534</v>
      </c>
      <c r="J110" s="16">
        <v>109.492</v>
      </c>
      <c r="K110" s="16">
        <v>14.94</v>
      </c>
      <c r="L110" s="16">
        <v>10.8</v>
      </c>
      <c r="M110" s="23">
        <f t="shared" si="39"/>
        <v>98.69200000000001</v>
      </c>
      <c r="N110" s="16">
        <f t="shared" si="49"/>
        <v>14.94</v>
      </c>
      <c r="O110" s="16">
        <f t="shared" si="50"/>
        <v>94.552</v>
      </c>
      <c r="P110" s="16">
        <f t="shared" si="51"/>
        <v>10.8</v>
      </c>
      <c r="Q110" s="16">
        <f t="shared" si="52"/>
        <v>98.69200000000001</v>
      </c>
      <c r="R110" s="16">
        <f t="shared" si="53"/>
        <v>4.139999999999999</v>
      </c>
      <c r="S110" s="16">
        <f t="shared" si="48"/>
        <v>2.483999999999999</v>
      </c>
      <c r="T110" s="21">
        <f t="shared" si="44"/>
        <v>96.20800000000001</v>
      </c>
    </row>
    <row r="111" spans="1:20" ht="25.5">
      <c r="A111" s="8">
        <f t="shared" si="38"/>
        <v>108</v>
      </c>
      <c r="B111" s="2" t="s">
        <v>80</v>
      </c>
      <c r="C111" s="12" t="s">
        <v>43</v>
      </c>
      <c r="D111" s="14" t="s">
        <v>93</v>
      </c>
      <c r="E111" s="14" t="s">
        <v>535</v>
      </c>
      <c r="F111" s="14" t="s">
        <v>536</v>
      </c>
      <c r="G111" s="14" t="s">
        <v>537</v>
      </c>
      <c r="H111" s="14" t="s">
        <v>538</v>
      </c>
      <c r="I111" s="14" t="s">
        <v>539</v>
      </c>
      <c r="J111" s="16">
        <v>9.62</v>
      </c>
      <c r="K111" s="16">
        <v>69.73</v>
      </c>
      <c r="L111" s="16">
        <v>11.06</v>
      </c>
      <c r="M111" s="23">
        <f t="shared" si="39"/>
        <v>-1.4400000000000013</v>
      </c>
      <c r="N111" s="16">
        <f t="shared" si="49"/>
        <v>69.73</v>
      </c>
      <c r="O111" s="16">
        <f t="shared" si="50"/>
        <v>-60.11000000000001</v>
      </c>
      <c r="P111" s="16">
        <f t="shared" si="51"/>
        <v>11.06</v>
      </c>
      <c r="Q111" s="16">
        <f t="shared" si="52"/>
        <v>-1.4400000000000013</v>
      </c>
      <c r="R111" s="16">
        <f t="shared" si="53"/>
        <v>58.67</v>
      </c>
      <c r="S111" s="16">
        <f t="shared" si="48"/>
        <v>35.202</v>
      </c>
      <c r="T111" s="21">
        <f t="shared" si="44"/>
        <v>-36.641999999999996</v>
      </c>
    </row>
    <row r="112" spans="1:20" ht="25.5">
      <c r="A112" s="8">
        <f t="shared" si="38"/>
        <v>109</v>
      </c>
      <c r="B112" s="2" t="s">
        <v>80</v>
      </c>
      <c r="C112" s="12" t="s">
        <v>43</v>
      </c>
      <c r="D112" s="14" t="s">
        <v>93</v>
      </c>
      <c r="E112" s="14" t="s">
        <v>535</v>
      </c>
      <c r="F112" s="14" t="s">
        <v>540</v>
      </c>
      <c r="G112" s="14" t="s">
        <v>541</v>
      </c>
      <c r="H112" s="14" t="s">
        <v>542</v>
      </c>
      <c r="I112" s="14" t="s">
        <v>543</v>
      </c>
      <c r="J112" s="16">
        <v>8.28</v>
      </c>
      <c r="K112" s="16">
        <v>41.09</v>
      </c>
      <c r="L112" s="16">
        <v>11.23</v>
      </c>
      <c r="M112" s="23">
        <f t="shared" si="39"/>
        <v>-2.950000000000001</v>
      </c>
      <c r="N112" s="16">
        <f t="shared" si="49"/>
        <v>41.09</v>
      </c>
      <c r="O112" s="16">
        <f t="shared" si="50"/>
        <v>-32.81</v>
      </c>
      <c r="P112" s="16">
        <f t="shared" si="51"/>
        <v>11.23</v>
      </c>
      <c r="Q112" s="16">
        <f t="shared" si="52"/>
        <v>-2.950000000000001</v>
      </c>
      <c r="R112" s="16">
        <f t="shared" si="53"/>
        <v>29.860000000000003</v>
      </c>
      <c r="S112" s="16">
        <f t="shared" si="48"/>
        <v>17.916</v>
      </c>
      <c r="T112" s="21">
        <f t="shared" si="44"/>
        <v>-20.866</v>
      </c>
    </row>
    <row r="113" spans="1:20" ht="25.5">
      <c r="A113" s="8">
        <f t="shared" si="38"/>
        <v>110</v>
      </c>
      <c r="B113" s="2" t="s">
        <v>80</v>
      </c>
      <c r="C113" s="12" t="s">
        <v>43</v>
      </c>
      <c r="D113" s="14" t="s">
        <v>93</v>
      </c>
      <c r="E113" s="14" t="s">
        <v>535</v>
      </c>
      <c r="F113" s="14" t="s">
        <v>544</v>
      </c>
      <c r="G113" s="14" t="s">
        <v>545</v>
      </c>
      <c r="H113" s="14" t="s">
        <v>546</v>
      </c>
      <c r="I113" s="14" t="s">
        <v>547</v>
      </c>
      <c r="J113" s="16">
        <v>15.51</v>
      </c>
      <c r="K113" s="16">
        <v>22.37</v>
      </c>
      <c r="L113" s="16">
        <v>4.76</v>
      </c>
      <c r="M113" s="23">
        <f t="shared" si="39"/>
        <v>10.75</v>
      </c>
      <c r="N113" s="16">
        <f t="shared" si="49"/>
        <v>22.37</v>
      </c>
      <c r="O113" s="16">
        <f t="shared" si="50"/>
        <v>-6.860000000000001</v>
      </c>
      <c r="P113" s="16">
        <f t="shared" si="51"/>
        <v>4.76</v>
      </c>
      <c r="Q113" s="16">
        <f t="shared" si="52"/>
        <v>10.75</v>
      </c>
      <c r="R113" s="16">
        <f t="shared" si="53"/>
        <v>17.61</v>
      </c>
      <c r="S113" s="16">
        <f t="shared" si="48"/>
        <v>10.565999999999999</v>
      </c>
      <c r="T113" s="21">
        <f t="shared" si="44"/>
        <v>0.18400000000000105</v>
      </c>
    </row>
    <row r="114" spans="1:20" ht="25.5">
      <c r="A114" s="8">
        <f t="shared" si="38"/>
        <v>111</v>
      </c>
      <c r="B114" s="2" t="s">
        <v>81</v>
      </c>
      <c r="C114" s="12" t="s">
        <v>44</v>
      </c>
      <c r="D114" s="14" t="s">
        <v>93</v>
      </c>
      <c r="E114" s="14" t="s">
        <v>306</v>
      </c>
      <c r="F114" s="14" t="s">
        <v>548</v>
      </c>
      <c r="G114" s="14" t="s">
        <v>549</v>
      </c>
      <c r="H114" s="14" t="s">
        <v>550</v>
      </c>
      <c r="I114" s="14" t="s">
        <v>551</v>
      </c>
      <c r="J114" s="16">
        <v>233</v>
      </c>
      <c r="K114" s="16">
        <v>14.16</v>
      </c>
      <c r="L114" s="16">
        <v>12.29</v>
      </c>
      <c r="M114" s="23">
        <f t="shared" si="39"/>
        <v>220.71</v>
      </c>
      <c r="N114" s="16">
        <f>K114</f>
        <v>14.16</v>
      </c>
      <c r="O114" s="16">
        <f>J114-N114</f>
        <v>218.84</v>
      </c>
      <c r="P114" s="16">
        <f>L114</f>
        <v>12.29</v>
      </c>
      <c r="Q114" s="16">
        <f>J114-P114</f>
        <v>220.71</v>
      </c>
      <c r="R114" s="16">
        <f>N114-L114</f>
        <v>1.870000000000001</v>
      </c>
      <c r="S114" s="16">
        <f t="shared" si="48"/>
        <v>1.1220000000000006</v>
      </c>
      <c r="T114" s="21">
        <f t="shared" si="44"/>
        <v>219.588</v>
      </c>
    </row>
    <row r="115" spans="1:20" ht="25.5">
      <c r="A115" s="8">
        <f t="shared" si="38"/>
        <v>112</v>
      </c>
      <c r="B115" s="2" t="s">
        <v>50</v>
      </c>
      <c r="C115" s="12" t="s">
        <v>46</v>
      </c>
      <c r="D115" s="14" t="s">
        <v>92</v>
      </c>
      <c r="E115" s="14" t="s">
        <v>552</v>
      </c>
      <c r="F115" s="14">
        <v>1417</v>
      </c>
      <c r="G115" s="14">
        <v>1417</v>
      </c>
      <c r="H115" s="14" t="s">
        <v>553</v>
      </c>
      <c r="I115" s="14" t="s">
        <v>554</v>
      </c>
      <c r="J115" s="16">
        <v>323</v>
      </c>
      <c r="K115" s="16">
        <v>600</v>
      </c>
      <c r="L115" s="16">
        <v>235.22</v>
      </c>
      <c r="M115" s="23">
        <f t="shared" si="39"/>
        <v>87.78</v>
      </c>
      <c r="N115" s="16">
        <f>K115</f>
        <v>600</v>
      </c>
      <c r="O115" s="16">
        <f>J115-N115</f>
        <v>-277</v>
      </c>
      <c r="P115" s="16">
        <v>380</v>
      </c>
      <c r="Q115" s="16">
        <f>J115-P115</f>
        <v>-57</v>
      </c>
      <c r="R115" s="16">
        <f>N115-L115</f>
        <v>364.78</v>
      </c>
      <c r="S115" s="16">
        <f>P115-L115</f>
        <v>144.78</v>
      </c>
      <c r="T115" s="21">
        <f t="shared" si="44"/>
        <v>-57</v>
      </c>
    </row>
    <row r="116" spans="1:20" ht="25.5">
      <c r="A116" s="8">
        <f t="shared" si="38"/>
        <v>113</v>
      </c>
      <c r="B116" s="2" t="s">
        <v>50</v>
      </c>
      <c r="C116" s="12" t="s">
        <v>46</v>
      </c>
      <c r="D116" s="14" t="s">
        <v>92</v>
      </c>
      <c r="E116" s="14" t="s">
        <v>555</v>
      </c>
      <c r="F116" s="14">
        <v>1493</v>
      </c>
      <c r="G116" s="14" t="s">
        <v>556</v>
      </c>
      <c r="H116" s="14" t="s">
        <v>557</v>
      </c>
      <c r="I116" s="14" t="s">
        <v>558</v>
      </c>
      <c r="J116" s="16">
        <v>202</v>
      </c>
      <c r="K116" s="16">
        <v>400</v>
      </c>
      <c r="L116" s="16">
        <v>156.85</v>
      </c>
      <c r="M116" s="23">
        <f>J116-L116</f>
        <v>45.150000000000006</v>
      </c>
      <c r="N116" s="16">
        <f>K116</f>
        <v>400</v>
      </c>
      <c r="O116" s="16">
        <f>J116-N116</f>
        <v>-198</v>
      </c>
      <c r="P116" s="16">
        <v>170</v>
      </c>
      <c r="Q116" s="16">
        <f>J116-P116</f>
        <v>32</v>
      </c>
      <c r="R116" s="16">
        <f>N116-L116</f>
        <v>243.15</v>
      </c>
      <c r="S116" s="16">
        <f>P116-L116</f>
        <v>13.150000000000006</v>
      </c>
      <c r="T116" s="21">
        <f>M116-S116</f>
        <v>32</v>
      </c>
    </row>
  </sheetData>
  <sheetProtection/>
  <printOptions horizontalCentered="1"/>
  <pageMargins left="0.35433070866141736" right="0.15748031496062992" top="0.5118110236220472" bottom="0.35433070866141736" header="0.15748031496062992" footer="0.15748031496062992"/>
  <pageSetup horizontalDpi="600" verticalDpi="600" orientation="landscape" paperSize="8" scale="95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kadastar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tzvetan</dc:creator>
  <cp:keywords/>
  <dc:description/>
  <cp:lastModifiedBy>SystemenBDDR</cp:lastModifiedBy>
  <cp:lastPrinted>2016-12-29T12:20:06Z</cp:lastPrinted>
  <dcterms:created xsi:type="dcterms:W3CDTF">2006-10-04T13:15:50Z</dcterms:created>
  <dcterms:modified xsi:type="dcterms:W3CDTF">2016-12-29T12:20:13Z</dcterms:modified>
  <cp:category/>
  <cp:version/>
  <cp:contentType/>
  <cp:contentStatus/>
</cp:coreProperties>
</file>